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<sst xmlns="http://schemas.openxmlformats.org/spreadsheetml/2006/main" count="43" uniqueCount="43">
  <si>
    <t xml:space="preserve"/>
  </si>
  <si>
    <t xml:space="preserve">UXP010</t>
  </si>
  <si>
    <t xml:space="preserve">m²</t>
  </si>
  <si>
    <t xml:space="preserve">Piso de baldosas de piedra natural recibidas con mortero.</t>
  </si>
  <si>
    <r>
      <rPr>
        <sz val="8.25"/>
        <color rgb="FF000000"/>
        <rFont val="Arial"/>
        <family val="2"/>
      </rPr>
      <t xml:space="preserve">Pavimento para uso exterior en áreas peatonales y calles residenciales, de baldosas de piezas regulares de granito Blanco Berrocal, de 60x40x4 cm, acabado flameado de la superficie vista, cantos aserrados, recibidas sobre capa de mortero de cemento 1:4; rejuntadas con lechada de cemento 1/2 CEM II/B-P 32,5 R; realizado sobre losa sobre relleno de concreto simple (f'c=210 kg/cm² (3000 psi), clase de exposición F0 S0 P0 C0, tamaño máximo del agregado 25 mm (1" ASTM Nº 57), consistencia plástica), de 20 cm de espesor, vaciado desde camión con extendido y vibrado manual con regla vibrante de 3 m, con acabado maestreado, y explanada con índice CBR &gt; 5 (California Bearing Ratio), no incluida en este precio.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</si>
  <si>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</si>
  <si>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</si>
  <si>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</si>
  <si>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</si>
  <si>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</si>
  <si>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</si>
  <si>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</si>
  <si>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mt10hmf100anc</t>
  </si>
  <si>
    <t xml:space="preserve">m³</t>
  </si>
  <si>
    <t xml:space="preserve">Concreto simple f'c=210 kg/cm² (3000 psi), clase de exposición F0 S0 P0 C0, tamaño máximo del agregado 25 mm (1" ASTM Nº 57), consistencia plástica, premezclado, según ACI 318.</t>
  </si>
  <si>
    <t xml:space="preserve">mt09mor010e</t>
  </si>
  <si>
    <t xml:space="preserve">m³</t>
  </si>
  <si>
    <t xml:space="preserve">Mortero de cemento CEM II/B-P 32,5 N tipo M-10, confeccionado en obra con 380 kg/m³ de cemento y una proporción en volumen 1/4.</t>
  </si>
  <si>
    <t xml:space="preserve">mt18bpn015aaa</t>
  </si>
  <si>
    <t xml:space="preserve">m²</t>
  </si>
  <si>
    <t xml:space="preserve">Baldosa de granito Blanco Berrocal, de 60x40x4 cm, acabado flameado de la superficie vista, cantos aserrados.</t>
  </si>
  <si>
    <t xml:space="preserve">mt09lec020a</t>
  </si>
  <si>
    <t xml:space="preserve">m³</t>
  </si>
  <si>
    <t xml:space="preserve">Lechada de cemento CEM II/B-P 32,5 N 1/2.</t>
  </si>
  <si>
    <t xml:space="preserve">Subtotal materiales:</t>
  </si>
  <si>
    <t xml:space="preserve">Equipo y maquinaria</t>
  </si>
  <si>
    <t xml:space="preserve">mq06vib020</t>
  </si>
  <si>
    <t xml:space="preserve">h</t>
  </si>
  <si>
    <t xml:space="preserve">Regla vibrante de 3 m.</t>
  </si>
  <si>
    <t xml:space="preserve">Subtotal equipo y maquinaria:</t>
  </si>
  <si>
    <t xml:space="preserve">Mano de obra</t>
  </si>
  <si>
    <t xml:space="preserve">mo041</t>
  </si>
  <si>
    <t xml:space="preserve">h</t>
  </si>
  <si>
    <t xml:space="preserve">Albañil de obra civil.</t>
  </si>
  <si>
    <t xml:space="preserve">mo087</t>
  </si>
  <si>
    <t xml:space="preserve">h</t>
  </si>
  <si>
    <t xml:space="preserve">Principiante de albañilería de obra civil.</t>
  </si>
  <si>
    <t xml:space="preserve">Subtotal mano de obra:</t>
  </si>
  <si>
    <t xml:space="preserve">Herramientas</t>
  </si>
  <si>
    <t xml:space="preserve">%</t>
  </si>
  <si>
    <t xml:space="preserve">Herramientas</t>
  </si>
  <si>
    <t xml:space="preserve">Coste de mantenimiento decenal: $ 10,72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</si>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</sst>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82" customWidth="1"/>
    <col min="4" max="4" width="68.51" customWidth="1"/>
    <col min="5" max="5" width="16.15" customWidth="1"/>
    <col min="6" max="6" width="12.75"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0.15</v>
      </c>
      <c r="F10" s="12">
        <v>118.11</v>
      </c>
      <c r="G10" s="12">
        <f ca="1">ROUND(INDIRECT(ADDRESS(ROW()+(0), COLUMN()+(-2), 1))*INDIRECT(ADDRESS(ROW()+(0), COLUMN()+(-1), 1)), 2)</f>
        <v>17.72</v>
      </c>
    </row>
    <row r="11" spans="1:7" ht="24.00" thickBot="1" customHeight="1">
      <c r="A11" s="1" t="s">
        <v>15</v>
      </c>
      <c r="B11" s="1"/>
      <c r="C11" s="10" t="s">
        <v>16</v>
      </c>
      <c r="D11" s="1" t="s">
        <v>17</v>
      </c>
      <c r="E11" s="11">
        <v>0.02</v>
      </c>
      <c r="F11" s="12">
        <v>162.23</v>
      </c>
      <c r="G11" s="12">
        <f ca="1">ROUND(INDIRECT(ADDRESS(ROW()+(0), COLUMN()+(-2), 1))*INDIRECT(ADDRESS(ROW()+(0), COLUMN()+(-1), 1)), 2)</f>
        <v>3.24</v>
      </c>
    </row>
    <row r="12" spans="1:7" ht="24.00" thickBot="1" customHeight="1">
      <c r="A12" s="1" t="s">
        <v>18</v>
      </c>
      <c r="B12" s="1"/>
      <c r="C12" s="10" t="s">
        <v>19</v>
      </c>
      <c r="D12" s="1" t="s">
        <v>20</v>
      </c>
      <c r="E12" s="11">
        <v>1.05</v>
      </c>
      <c r="F12" s="12">
        <v>70.66</v>
      </c>
      <c r="G12" s="12">
        <f ca="1">ROUND(INDIRECT(ADDRESS(ROW()+(0), COLUMN()+(-2), 1))*INDIRECT(ADDRESS(ROW()+(0), COLUMN()+(-1), 1)), 2)</f>
        <v>74.19</v>
      </c>
    </row>
    <row r="13" spans="1:7" ht="13.50" thickBot="1" customHeight="1">
      <c r="A13" s="1" t="s">
        <v>21</v>
      </c>
      <c r="B13" s="1"/>
      <c r="C13" s="10" t="s">
        <v>22</v>
      </c>
      <c r="D13" s="1" t="s">
        <v>23</v>
      </c>
      <c r="E13" s="13">
        <v>0.001</v>
      </c>
      <c r="F13" s="14">
        <v>159.07</v>
      </c>
      <c r="G13" s="14">
        <f ca="1">ROUND(INDIRECT(ADDRESS(ROW()+(0), COLUMN()+(-2), 1))*INDIRECT(ADDRESS(ROW()+(0), COLUMN()+(-1), 1)), 2)</f>
        <v>0.16</v>
      </c>
    </row>
    <row r="14" spans="1:7" ht="13.50" thickBot="1" customHeight="1">
      <c r="A14" s="15"/>
      <c r="B14" s="15"/>
      <c r="C14" s="15"/>
      <c r="D14" s="15"/>
      <c r="E14" s="9" t="s">
        <v>24</v>
      </c>
      <c r="F14" s="9"/>
      <c r="G14" s="17">
        <f ca="1">ROUND(SUM(INDIRECT(ADDRESS(ROW()+(-1), COLUMN()+(0), 1)),INDIRECT(ADDRESS(ROW()+(-2), COLUMN()+(0), 1)),INDIRECT(ADDRESS(ROW()+(-3), COLUMN()+(0), 1)),INDIRECT(ADDRESS(ROW()+(-4), COLUMN()+(0), 1))), 2)</f>
        <v>95.31</v>
      </c>
    </row>
    <row r="15" spans="1:7" ht="13.50" thickBot="1" customHeight="1">
      <c r="A15" s="15">
        <v>2</v>
      </c>
      <c r="B15" s="15"/>
      <c r="C15" s="15"/>
      <c r="D15" s="18" t="s">
        <v>25</v>
      </c>
      <c r="E15" s="18"/>
      <c r="F15" s="15"/>
      <c r="G15" s="15"/>
    </row>
    <row r="16" spans="1:7" ht="13.50" thickBot="1" customHeight="1">
      <c r="A16" s="1" t="s">
        <v>26</v>
      </c>
      <c r="B16" s="1"/>
      <c r="C16" s="10" t="s">
        <v>27</v>
      </c>
      <c r="D16" s="1" t="s">
        <v>28</v>
      </c>
      <c r="E16" s="13">
        <v>0.078</v>
      </c>
      <c r="F16" s="14">
        <v>6.21</v>
      </c>
      <c r="G16" s="14">
        <f ca="1">ROUND(INDIRECT(ADDRESS(ROW()+(0), COLUMN()+(-2), 1))*INDIRECT(ADDRESS(ROW()+(0), COLUMN()+(-1), 1)), 2)</f>
        <v>0.48</v>
      </c>
    </row>
    <row r="17" spans="1:7" ht="13.50" thickBot="1" customHeight="1">
      <c r="A17" s="15"/>
      <c r="B17" s="15"/>
      <c r="C17" s="15"/>
      <c r="D17" s="15"/>
      <c r="E17" s="9" t="s">
        <v>29</v>
      </c>
      <c r="F17" s="9"/>
      <c r="G17" s="17">
        <f ca="1">ROUND(SUM(INDIRECT(ADDRESS(ROW()+(-1), COLUMN()+(0), 1))), 2)</f>
        <v>0.48</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0.565</v>
      </c>
      <c r="F19" s="12">
        <v>18.63</v>
      </c>
      <c r="G19" s="12">
        <f ca="1">ROUND(INDIRECT(ADDRESS(ROW()+(0), COLUMN()+(-2), 1))*INDIRECT(ADDRESS(ROW()+(0), COLUMN()+(-1), 1)), 2)</f>
        <v>10.53</v>
      </c>
    </row>
    <row r="20" spans="1:7" ht="13.50" thickBot="1" customHeight="1">
      <c r="A20" s="1" t="s">
        <v>34</v>
      </c>
      <c r="B20" s="1"/>
      <c r="C20" s="10" t="s">
        <v>35</v>
      </c>
      <c r="D20" s="1" t="s">
        <v>36</v>
      </c>
      <c r="E20" s="13">
        <v>0.873</v>
      </c>
      <c r="F20" s="14">
        <v>11.94</v>
      </c>
      <c r="G20" s="14">
        <f ca="1">ROUND(INDIRECT(ADDRESS(ROW()+(0), COLUMN()+(-2), 1))*INDIRECT(ADDRESS(ROW()+(0), COLUMN()+(-1), 1)), 2)</f>
        <v>10.42</v>
      </c>
    </row>
    <row r="21" spans="1:7" ht="13.50" thickBot="1" customHeight="1">
      <c r="A21" s="15"/>
      <c r="B21" s="15"/>
      <c r="C21" s="15"/>
      <c r="D21" s="15"/>
      <c r="E21" s="9" t="s">
        <v>37</v>
      </c>
      <c r="F21" s="9"/>
      <c r="G21" s="17">
        <f ca="1">ROUND(SUM(INDIRECT(ADDRESS(ROW()+(-1), COLUMN()+(0), 1)),INDIRECT(ADDRESS(ROW()+(-2), COLUMN()+(0), 1))), 2)</f>
        <v>20.95</v>
      </c>
    </row>
    <row r="22" spans="1:7" ht="13.50" thickBot="1" customHeight="1">
      <c r="A22" s="15">
        <v>4</v>
      </c>
      <c r="B22" s="15"/>
      <c r="C22" s="15"/>
      <c r="D22" s="18" t="s">
        <v>38</v>
      </c>
      <c r="E22" s="18"/>
      <c r="F22" s="15"/>
      <c r="G22" s="15"/>
    </row>
    <row r="23" spans="1:7" ht="13.50" thickBot="1" customHeight="1">
      <c r="A23" s="19"/>
      <c r="B23" s="19"/>
      <c r="C23" s="20" t="s">
        <v>39</v>
      </c>
      <c r="D23" s="19" t="s">
        <v>40</v>
      </c>
      <c r="E23" s="13">
        <v>2</v>
      </c>
      <c r="F23" s="14">
        <f ca="1">ROUND(SUM(INDIRECT(ADDRESS(ROW()+(-2), COLUMN()+(1), 1)),INDIRECT(ADDRESS(ROW()+(-6), COLUMN()+(1), 1)),INDIRECT(ADDRESS(ROW()+(-9), COLUMN()+(1), 1))), 2)</f>
        <v>116.74</v>
      </c>
      <c r="G23" s="14">
        <f ca="1">ROUND(INDIRECT(ADDRESS(ROW()+(0), COLUMN()+(-2), 1))*INDIRECT(ADDRESS(ROW()+(0), COLUMN()+(-1), 1))/100, 2)</f>
        <v>2.33</v>
      </c>
    </row>
    <row r="24" spans="1:7" ht="13.50" thickBot="1" customHeight="1">
      <c r="A24" s="21" t="s">
        <v>41</v>
      </c>
      <c r="B24" s="21"/>
      <c r="C24" s="22"/>
      <c r="D24" s="23"/>
      <c r="E24" s="24" t="s">
        <v>42</v>
      </c>
      <c r="F24" s="25"/>
      <c r="G24" s="26">
        <f ca="1">ROUND(SUM(INDIRECT(ADDRESS(ROW()+(-1), COLUMN()+(0), 1)),INDIRECT(ADDRESS(ROW()+(-3), COLUMN()+(0), 1)),INDIRECT(ADDRESS(ROW()+(-7), COLUMN()+(0), 1)),INDIRECT(ADDRESS(ROW()+(-10), COLUMN()+(0), 1))), 2)</f>
        <v>119.07</v>
      </c>
    </row>
  </sheetData>
  <mergeCells count="28">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E17:F17"/>
    <mergeCell ref="A18:B18"/>
    <mergeCell ref="D18:E18"/>
    <mergeCell ref="A19:B19"/>
    <mergeCell ref="A20:B20"/>
    <mergeCell ref="A21:B21"/>
    <mergeCell ref="E21:F21"/>
    <mergeCell ref="A22:B22"/>
    <mergeCell ref="D22:E22"/>
    <mergeCell ref="A23:B23"/>
    <mergeCell ref="A24:D24"/>
    <mergeCell ref="E24:F24"/>
  </mergeCells>
  <pageMargins left="0.147638" right="0.147638" top="0.206693" bottom="0.206693" header="0.0" footer="0.0"/>
  <pageSetup paperSize="9" orientation="portrait"/>
  <rowBreaks count="0" manualBreakCount="0">
    </rowBreaks>
</worksheet>
</file>