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<sst xmlns="http://schemas.openxmlformats.org/spreadsheetml/2006/main" count="100" uniqueCount="100">
  <si>
    <t xml:space="preserve"/>
  </si>
  <si>
    <t xml:space="preserve">QAD022</t>
  </si>
  <si>
    <t xml:space="preserve">m²</t>
  </si>
  <si>
    <t xml:space="preserve">Techo plano transitable, no ventilado, con piso fijo, tipo invertida, para uso deportivo. Impermeabilización con láminas asfálticas, tipo bicapa.</t>
  </si>
  <si>
    <r>
      <rPr>
        <sz val="8.25"/>
        <color rgb="FF000000"/>
        <rFont val="Arial"/>
        <family val="2"/>
      </rPr>
      <t xml:space="preserve">Techo plano transitable, no ventilado, con piso fijo, tipo invertida, pendiente del 1% al 5%, para uso deportivo. FORMACIÓN DE PENDIENTES: mediante encintado de limatesas, limahoyas y juntas con maestras de ladrillo cerámico hueco doble y capa de arcilla expandida, vertida en seco y consolidada en su superficie con lechada de cemento, proporcionando una resistencia a compresión de 1 MPa y con una conductividad térmica de 0,087 W/(mK), con espesor medio de 10 cm; con capa de regularización de mortero de cemento, confeccionado en obra, dosificación 1:6 de 4 cm de espesor, acabado fratasado; IMPERMEABILIZACIÓN: tipo bicapa, adherida, compuesta por lámina de betún modificado con elastómero SBS, masa nominal 3 kg/m², con armadura de fieltro de fibra de vidrio de 60 g/m², previa imprimación con emulsión asfáltica aniónica con cargas, y lámina de betún modificado con elastómero SBS, masa nominal 3 kg/m², con armadura de fieltro de poliéster no tejido de 160 g/m² adherida a la anterior con soplete, sin coincidir sus juntas; CAPA SEPARADORA BAJO AISLAMIENTO: geotextil no tejido compuesto por fibras de poliéster unidas por agujeteado, (150 g/m²); AISLAMIENTO TÉRMICO: panel rígido de poliestireno extruido, de superficie lisa y mecanizado lateral a media madera, de 40 mm de espesor, resistencia a compresión &gt;= 300 kPa; CAPA SEPARADORA BAJO CAPA DE REFUERZO: geotextil no tejido compuesto por fibras de poliéster unidas por agujeteado, (150 g/m²); CAPA DE REFUERZO: mortero de cemento CEM II/B-P 32,5 N tipo M-10 de 4 cm de espesor; CAPA SEPARADORA BAJO PROTECCIÓN: geotextil no tejido compuesto por fibras de poliéster unidas por agujeteado, (200 g/m²); CAPA DE PROTECCIÓN: revestimiento continuo sintético, formado por la aplicación sucesiva de una capa de mortero epoxi bicomponente, abrasión Taber en seco &lt; 0,2 g y rendimiento aproximado de 0,80 kg/m²; dos capas de mortero bicomponente a base de resinas acrílico-epoxi, abrasión Taber en seco &lt; 0,2 g y rendimiento aproximado de 0,4 kg/m² por capa; y una capa de sellado con pintura bicomponente a base de resinas acrílico-epoxi, abrasión Taber en seco &lt; 0,2 g, viscosidad &gt; 40 poises y rendimiento aproximado de 0,2 kg/m²; extendidas a mano mediante rastras de banda de goma en capas uniformes con un espesor total aproximado de 1,0 mm, colocado sobre base de concreto f'c=245 kg/cm² (3500 psi), clase de exposición F0 S0 P0 C0, tamaño máximo del agregado 25 mm (1" ASTM Nº 57), consistencia blanda de 10 cm de espesor, armado con malla electrosoldada tipo 6x6 4,5/4,5 de acero Grado 70, con barras separadas 15,24x15,24 cm de Ø 5,5 mm.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</si>
  <si>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</si>
  <si>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</si>
  <si>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</si>
  <si>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</si>
  <si>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</si>
  <si>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</si>
  <si>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</si>
  <si>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</si>
  <si>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</si>
  <si>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densidad 780 kg/m³.</t>
  </si>
  <si>
    <t xml:space="preserve">mt01arl030a</t>
  </si>
  <si>
    <t xml:space="preserve">m³</t>
  </si>
  <si>
    <t xml:space="preserve">Arcilla expandida, suministrada en sacos.</t>
  </si>
  <si>
    <t xml:space="preserve">mt09lec020b</t>
  </si>
  <si>
    <t xml:space="preserve">m³</t>
  </si>
  <si>
    <t xml:space="preserve">Lechada de cemento CEM II/B-P 32,5 N 1/3.</t>
  </si>
  <si>
    <t xml:space="preserve">mt16pea020b</t>
  </si>
  <si>
    <t xml:space="preserve">m²</t>
  </si>
  <si>
    <t xml:space="preserve">Panel rígido de poliestireno expandido, mecanizado lateral recto, de 20 mm de espesor, resistencia térmica 0,55 m²K/W, conductividad térmica 0,036 W/(mK), para junta de dilatación.</t>
  </si>
  <si>
    <t xml:space="preserve">mt08aaa010a</t>
  </si>
  <si>
    <t xml:space="preserve">m³</t>
  </si>
  <si>
    <t xml:space="preserve">Agua.</t>
  </si>
  <si>
    <t xml:space="preserve">mt01arg005a</t>
  </si>
  <si>
    <t xml:space="preserve">t</t>
  </si>
  <si>
    <t xml:space="preserve">Arena de cantera, para mortero preparado en obra.</t>
  </si>
  <si>
    <t xml:space="preserve">mt08cem000h</t>
  </si>
  <si>
    <t xml:space="preserve">kg</t>
  </si>
  <si>
    <t xml:space="preserve">Cemento gris en sacos.</t>
  </si>
  <si>
    <t xml:space="preserve">mt14lba010c</t>
  </si>
  <si>
    <t xml:space="preserve">m²</t>
  </si>
  <si>
    <t xml:space="preserve">Lámina de betún modificado con elastómero SBS, de 2,5 mm de espesor, masa nominal 3 kg/m², con armadura de fieltro de poliéster no tejido de 160 g/m², de superficie no protegida.</t>
  </si>
  <si>
    <t xml:space="preserve">mt14lba010a</t>
  </si>
  <si>
    <t xml:space="preserve">m²</t>
  </si>
  <si>
    <t xml:space="preserve">Lámina de betún modificado con elastómero SBS, de 2,5 mm de espesor, masa nominal 3 kg/m², con armadura de fieltro de fibra de vidrio de 60 g/m², de superficie no protegida.</t>
  </si>
  <si>
    <t xml:space="preserve">mt14iea020c</t>
  </si>
  <si>
    <t xml:space="preserve">kg</t>
  </si>
  <si>
    <t xml:space="preserve">Emulsión asfáltica aniónica con cargas.</t>
  </si>
  <si>
    <t xml:space="preserve">mt14gsa020bc</t>
  </si>
  <si>
    <t xml:space="preserve">m²</t>
  </si>
  <si>
    <t xml:space="preserve">Geotextil no tejido compuesto por fibras de poliéster unidas por agujeteado, con una resistencia a la tracción longitudinal de 1,88 kN/m, una resistencia a la tracción transversal de 1,49 kN/m, una apertura de cono al ensayo de perforación dinámica según ISO 13433 inferior a 40 mm, resistencia CBR a punzonamiento 0,3 kN y una masa superficial de 150 g/m².</t>
  </si>
  <si>
    <t xml:space="preserve">mt16pxa010aaq</t>
  </si>
  <si>
    <t xml:space="preserve">m²</t>
  </si>
  <si>
    <t xml:space="preserve">Panel rígido de poliestireno extruido, de superficie lisa y mecanizado lateral a media madera, de 40 mm de espesor, resistencia a compresión &gt;= 300 kPa, resistencia térmica 1,2 m²K/W, conductividad térmica 0,033 W/(mK), Euroclase E de reacción al fuego, con código de designación XPS-EN 13164-T1-CS(10/Y)300-DS(70,90)-DLT(2)5-CC(2/1,5/50)125-WL(T)0,7-WD(V)3-FTCD1.</t>
  </si>
  <si>
    <t xml:space="preserve">mt09mor010e</t>
  </si>
  <si>
    <t xml:space="preserve">m³</t>
  </si>
  <si>
    <t xml:space="preserve">Mortero de cemento CEM II/B-P 32,5 N tipo M-10, confeccionado en obra con 380 kg/m³ de cemento y una proporción en volumen 1/4.</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</si>
  <si>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</si>
  <si>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</si>
  <si>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ISO 13433 inferior a 27 mm, resistencia CBR a punzonamiento 0,4 kN y una masa superficial de 200 g/m².</t>
  </si>
  <si>
    <t xml:space="preserve">mt07ame120ff</t>
  </si>
  <si>
    <t xml:space="preserve">m²</t>
  </si>
  <si>
    <t xml:space="preserve">Malla electrosoldada tipo 6x6 4,5/4,5 de acero Grado 70, con varillas corrugadas espaciadas 15,24x15,24 cm de 5,5 mm de diámetro, según ASTM A 185 y ASTM A 497.</t>
  </si>
  <si>
    <t xml:space="preserve">mt10haf100ajc</t>
  </si>
  <si>
    <t xml:space="preserve">m³</t>
  </si>
  <si>
    <t xml:space="preserve">Concreto f'c=245 kg/cm² (3500 psi), clase de exposición F0 S0 P0 C0, tamaño máximo del agregado 25 mm (1" ASTM Nº 57), consistencia blanda, premezclado, según ACI 318.</t>
  </si>
  <si>
    <t xml:space="preserve">mt47adc010a</t>
  </si>
  <si>
    <t xml:space="preserve">kg</t>
  </si>
  <si>
    <t xml:space="preserve">Mortero epoxi bicomponente.</t>
  </si>
  <si>
    <t xml:space="preserve">mt47adc020a</t>
  </si>
  <si>
    <t xml:space="preserve">kg</t>
  </si>
  <si>
    <t xml:space="preserve">Mortero bicomponente a base de resinas acrílico-epoxi.</t>
  </si>
  <si>
    <t xml:space="preserve">mt27pij030a</t>
  </si>
  <si>
    <t xml:space="preserve">kg</t>
  </si>
  <si>
    <t xml:space="preserve">Pintura bicomponente a base de resinas acrílico-epoxi.</t>
  </si>
  <si>
    <t xml:space="preserve">Subtotal materiales:</t>
  </si>
  <si>
    <t xml:space="preserve">Equipo y maquinaria</t>
  </si>
  <si>
    <t xml:space="preserve">mq06hor010</t>
  </si>
  <si>
    <t xml:space="preserve">h</t>
  </si>
  <si>
    <t xml:space="preserve">Concretera eléctrica con una capacidad de amasado de 160 l.</t>
  </si>
  <si>
    <t xml:space="preserve">Subtotal equipo y maquinaria:</t>
  </si>
  <si>
    <t xml:space="preserve">Mano de obra</t>
  </si>
  <si>
    <t xml:space="preserve">mo020</t>
  </si>
  <si>
    <t xml:space="preserve">h</t>
  </si>
  <si>
    <t xml:space="preserve">Albañil.</t>
  </si>
  <si>
    <t xml:space="preserve">mo113</t>
  </si>
  <si>
    <t xml:space="preserve">h</t>
  </si>
  <si>
    <t xml:space="preserve">Peón de albañilería.</t>
  </si>
  <si>
    <t xml:space="preserve">mo029</t>
  </si>
  <si>
    <t xml:space="preserve">h</t>
  </si>
  <si>
    <t xml:space="preserve">Aplicador de láminas impermeabilizantes.</t>
  </si>
  <si>
    <t xml:space="preserve">mo067</t>
  </si>
  <si>
    <t xml:space="preserve">h</t>
  </si>
  <si>
    <t xml:space="preserve">Principiante de aplicador de láminas impermeabilizantes.</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</si>
  <si>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</si>
  <si>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</si>
  <si>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</si>
  <si>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</si>
  <si>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</si>
  <si>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</si>
  <si>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</si>
  <si>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</si>
  <si>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</si>
  <si>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</si>
  <si>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$ 36,18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</si>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</sst>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7.48" customWidth="1"/>
    <col min="4" max="4" width="106.42" customWidth="1"/>
    <col min="5" max="5" width="205.70" customWidth="1"/>
    <col min="6" max="6" width="16.15" customWidth="1"/>
    <col min="7" max="7" width="12.75" customWidth="1"/>
    <col min="8" max="8" width="9.01" customWidth="1"/>
  </cols>
  <sheetData>
    <row r="1" spans="1:1" ht="2.25" thickBot="1" customHeight="1">
      <c r="A1" s="1" t="s">
        <v>0</v>
      </c>
      <c r="B1" s="1"/>
      <c r="C1" s="1"/>
      <c r="D1" s="1"/>
      <c r="E1" s="1"/>
      <c r="F1" s="1"/>
      <c r="G1" s="1"/>
      <c r="H1" s="1"/>
    </row>
    <row r="3" spans="1:8" ht="24.00" thickBot="1" customHeight="1">
      <c r="A3" s="2" t="s">
        <v>1</v>
      </c>
      <c r="B3" s="3" t="s">
        <v>2</v>
      </c>
      <c r="C3" s="2" t="s">
        <v>3</v>
      </c>
      <c r="D3" s="2"/>
    </row>
    <row r="5" spans="1:8" ht="213.00" thickBot="1" customHeight="1">
      <c r="A5" s="5" t="s">
        <v>4</v>
      </c>
      <c r="B5" s="5"/>
      <c r="C5" s="5"/>
      <c r="D5" s="5"/>
    </row>
    <row r="8" spans="1:8" ht="24.00" thickBot="1" customHeight="1">
      <c r="A8" s="6" t="s">
        <v>5</v>
      </c>
      <c r="B8" s="6"/>
      <c r="C8" s="6" t="s">
        <v>6</v>
      </c>
      <c r="D8" s="6" t="s">
        <v>7</v>
      </c>
      <c r="E8" s="6"/>
      <c r="F8" s="7" t="s">
        <v>8</v>
      </c>
      <c r="G8" s="7" t="s">
        <v>9</v>
      </c>
      <c r="H8" s="7" t="s">
        <v>10</v>
      </c>
    </row>
    <row r="9" spans="1:8" ht="13.50" thickBot="1" customHeight="1">
      <c r="A9" s="8">
        <v>1</v>
      </c>
      <c r="B9" s="8"/>
      <c r="C9" s="8"/>
      <c r="D9" s="9" t="s">
        <v>11</v>
      </c>
      <c r="E9" s="9"/>
      <c r="F9" s="9"/>
      <c r="G9" s="8"/>
      <c r="H9" s="8"/>
    </row>
    <row r="10" spans="1:8" ht="13.50" thickBot="1" customHeight="1">
      <c r="A10" s="1" t="s">
        <v>12</v>
      </c>
      <c r="B10" s="1"/>
      <c r="C10" s="10" t="s">
        <v>13</v>
      </c>
      <c r="D10" s="1" t="s">
        <v>14</v>
      </c>
      <c r="E10" s="1"/>
      <c r="F10" s="11">
        <v>3</v>
      </c>
      <c r="G10" s="12">
        <v>0.41</v>
      </c>
      <c r="H10" s="12">
        <f ca="1">ROUND(INDIRECT(ADDRESS(ROW()+(0), COLUMN()+(-2), 1))*INDIRECT(ADDRESS(ROW()+(0), COLUMN()+(-1), 1)), 2)</f>
        <v>1.23</v>
      </c>
    </row>
    <row r="11" spans="1:8" ht="13.50" thickBot="1" customHeight="1">
      <c r="A11" s="1" t="s">
        <v>15</v>
      </c>
      <c r="B11" s="1"/>
      <c r="C11" s="10" t="s">
        <v>16</v>
      </c>
      <c r="D11" s="1" t="s">
        <v>17</v>
      </c>
      <c r="E11" s="1"/>
      <c r="F11" s="11">
        <v>0.1</v>
      </c>
      <c r="G11" s="12">
        <v>192.27</v>
      </c>
      <c r="H11" s="12">
        <f ca="1">ROUND(INDIRECT(ADDRESS(ROW()+(0), COLUMN()+(-2), 1))*INDIRECT(ADDRESS(ROW()+(0), COLUMN()+(-1), 1)), 2)</f>
        <v>19.23</v>
      </c>
    </row>
    <row r="12" spans="1:8" ht="13.50" thickBot="1" customHeight="1">
      <c r="A12" s="1" t="s">
        <v>18</v>
      </c>
      <c r="B12" s="1"/>
      <c r="C12" s="10" t="s">
        <v>19</v>
      </c>
      <c r="D12" s="1" t="s">
        <v>20</v>
      </c>
      <c r="E12" s="1"/>
      <c r="F12" s="11">
        <v>0.01</v>
      </c>
      <c r="G12" s="12">
        <v>137.04</v>
      </c>
      <c r="H12" s="12">
        <f ca="1">ROUND(INDIRECT(ADDRESS(ROW()+(0), COLUMN()+(-2), 1))*INDIRECT(ADDRESS(ROW()+(0), COLUMN()+(-1), 1)), 2)</f>
        <v>1.37</v>
      </c>
    </row>
    <row r="13" spans="1:8" ht="13.50" thickBot="1" customHeight="1">
      <c r="A13" s="1" t="s">
        <v>21</v>
      </c>
      <c r="B13" s="1"/>
      <c r="C13" s="10" t="s">
        <v>22</v>
      </c>
      <c r="D13" s="1" t="s">
        <v>23</v>
      </c>
      <c r="E13" s="1"/>
      <c r="F13" s="11">
        <v>0.01</v>
      </c>
      <c r="G13" s="12">
        <v>1.93</v>
      </c>
      <c r="H13" s="12">
        <f ca="1">ROUND(INDIRECT(ADDRESS(ROW()+(0), COLUMN()+(-2), 1))*INDIRECT(ADDRESS(ROW()+(0), COLUMN()+(-1), 1)), 2)</f>
        <v>0.02</v>
      </c>
    </row>
    <row r="14" spans="1:8" ht="13.50" thickBot="1" customHeight="1">
      <c r="A14" s="1" t="s">
        <v>24</v>
      </c>
      <c r="B14" s="1"/>
      <c r="C14" s="10" t="s">
        <v>25</v>
      </c>
      <c r="D14" s="1" t="s">
        <v>26</v>
      </c>
      <c r="E14" s="1"/>
      <c r="F14" s="11">
        <v>0.008</v>
      </c>
      <c r="G14" s="12">
        <v>2.04</v>
      </c>
      <c r="H14" s="12">
        <f ca="1">ROUND(INDIRECT(ADDRESS(ROW()+(0), COLUMN()+(-2), 1))*INDIRECT(ADDRESS(ROW()+(0), COLUMN()+(-1), 1)), 2)</f>
        <v>0.02</v>
      </c>
    </row>
    <row r="15" spans="1:8" ht="13.50" thickBot="1" customHeight="1">
      <c r="A15" s="1" t="s">
        <v>27</v>
      </c>
      <c r="B15" s="1"/>
      <c r="C15" s="10" t="s">
        <v>28</v>
      </c>
      <c r="D15" s="1" t="s">
        <v>29</v>
      </c>
      <c r="E15" s="1"/>
      <c r="F15" s="11">
        <v>0.065</v>
      </c>
      <c r="G15" s="12">
        <v>23.95</v>
      </c>
      <c r="H15" s="12">
        <f ca="1">ROUND(INDIRECT(ADDRESS(ROW()+(0), COLUMN()+(-2), 1))*INDIRECT(ADDRESS(ROW()+(0), COLUMN()+(-1), 1)), 2)</f>
        <v>1.56</v>
      </c>
    </row>
    <row r="16" spans="1:8" ht="13.50" thickBot="1" customHeight="1">
      <c r="A16" s="1" t="s">
        <v>30</v>
      </c>
      <c r="B16" s="1"/>
      <c r="C16" s="10" t="s">
        <v>31</v>
      </c>
      <c r="D16" s="1" t="s">
        <v>32</v>
      </c>
      <c r="E16" s="1"/>
      <c r="F16" s="11">
        <v>10</v>
      </c>
      <c r="G16" s="12">
        <v>0.2</v>
      </c>
      <c r="H16" s="12">
        <f ca="1">ROUND(INDIRECT(ADDRESS(ROW()+(0), COLUMN()+(-2), 1))*INDIRECT(ADDRESS(ROW()+(0), COLUMN()+(-1), 1)), 2)</f>
        <v>2</v>
      </c>
    </row>
    <row r="17" spans="1:8" ht="13.50" thickBot="1" customHeight="1">
      <c r="A17" s="1" t="s">
        <v>33</v>
      </c>
      <c r="B17" s="1"/>
      <c r="C17" s="10" t="s">
        <v>34</v>
      </c>
      <c r="D17" s="1" t="s">
        <v>35</v>
      </c>
      <c r="E17" s="1"/>
      <c r="F17" s="11">
        <v>1.1</v>
      </c>
      <c r="G17" s="12">
        <v>7.96</v>
      </c>
      <c r="H17" s="12">
        <f ca="1">ROUND(INDIRECT(ADDRESS(ROW()+(0), COLUMN()+(-2), 1))*INDIRECT(ADDRESS(ROW()+(0), COLUMN()+(-1), 1)), 2)</f>
        <v>8.76</v>
      </c>
    </row>
    <row r="18" spans="1:8" ht="13.50" thickBot="1" customHeight="1">
      <c r="A18" s="1" t="s">
        <v>36</v>
      </c>
      <c r="B18" s="1"/>
      <c r="C18" s="10" t="s">
        <v>37</v>
      </c>
      <c r="D18" s="1" t="s">
        <v>38</v>
      </c>
      <c r="E18" s="1"/>
      <c r="F18" s="11">
        <v>1.1</v>
      </c>
      <c r="G18" s="12">
        <v>6.9</v>
      </c>
      <c r="H18" s="12">
        <f ca="1">ROUND(INDIRECT(ADDRESS(ROW()+(0), COLUMN()+(-2), 1))*INDIRECT(ADDRESS(ROW()+(0), COLUMN()+(-1), 1)), 2)</f>
        <v>7.59</v>
      </c>
    </row>
    <row r="19" spans="1:8" ht="13.50" thickBot="1" customHeight="1">
      <c r="A19" s="1" t="s">
        <v>39</v>
      </c>
      <c r="B19" s="1"/>
      <c r="C19" s="10" t="s">
        <v>40</v>
      </c>
      <c r="D19" s="1" t="s">
        <v>41</v>
      </c>
      <c r="E19" s="1"/>
      <c r="F19" s="11">
        <v>0.3</v>
      </c>
      <c r="G19" s="12">
        <v>4.74</v>
      </c>
      <c r="H19" s="12">
        <f ca="1">ROUND(INDIRECT(ADDRESS(ROW()+(0), COLUMN()+(-2), 1))*INDIRECT(ADDRESS(ROW()+(0), COLUMN()+(-1), 1)), 2)</f>
        <v>1.42</v>
      </c>
    </row>
    <row r="20" spans="1:8" ht="13.50" thickBot="1" customHeight="1">
      <c r="A20" s="1" t="s">
        <v>42</v>
      </c>
      <c r="B20" s="1"/>
      <c r="C20" s="10" t="s">
        <v>43</v>
      </c>
      <c r="D20" s="1" t="s">
        <v>44</v>
      </c>
      <c r="E20" s="1"/>
      <c r="F20" s="11">
        <v>2.1</v>
      </c>
      <c r="G20" s="12">
        <v>0.98</v>
      </c>
      <c r="H20" s="12">
        <f ca="1">ROUND(INDIRECT(ADDRESS(ROW()+(0), COLUMN()+(-2), 1))*INDIRECT(ADDRESS(ROW()+(0), COLUMN()+(-1), 1)), 2)</f>
        <v>2.06</v>
      </c>
    </row>
    <row r="21" spans="1:8" ht="13.50" thickBot="1" customHeight="1">
      <c r="A21" s="1" t="s">
        <v>45</v>
      </c>
      <c r="B21" s="1"/>
      <c r="C21" s="10" t="s">
        <v>46</v>
      </c>
      <c r="D21" s="1" t="s">
        <v>47</v>
      </c>
      <c r="E21" s="1"/>
      <c r="F21" s="11">
        <v>1.05</v>
      </c>
      <c r="G21" s="12">
        <v>11.29</v>
      </c>
      <c r="H21" s="12">
        <f ca="1">ROUND(INDIRECT(ADDRESS(ROW()+(0), COLUMN()+(-2), 1))*INDIRECT(ADDRESS(ROW()+(0), COLUMN()+(-1), 1)), 2)</f>
        <v>11.85</v>
      </c>
    </row>
    <row r="22" spans="1:8" ht="13.50" thickBot="1" customHeight="1">
      <c r="A22" s="1" t="s">
        <v>48</v>
      </c>
      <c r="B22" s="1"/>
      <c r="C22" s="10" t="s">
        <v>49</v>
      </c>
      <c r="D22" s="1" t="s">
        <v>50</v>
      </c>
      <c r="E22" s="1"/>
      <c r="F22" s="11">
        <v>0.04</v>
      </c>
      <c r="G22" s="12">
        <v>162.23</v>
      </c>
      <c r="H22" s="12">
        <f ca="1">ROUND(INDIRECT(ADDRESS(ROW()+(0), COLUMN()+(-2), 1))*INDIRECT(ADDRESS(ROW()+(0), COLUMN()+(-1), 1)), 2)</f>
        <v>6.49</v>
      </c>
    </row>
    <row r="23" spans="1:8" ht="13.50" thickBot="1" customHeight="1">
      <c r="A23" s="1" t="s">
        <v>51</v>
      </c>
      <c r="B23" s="1"/>
      <c r="C23" s="10" t="s">
        <v>52</v>
      </c>
      <c r="D23" s="1" t="s">
        <v>53</v>
      </c>
      <c r="E23" s="1"/>
      <c r="F23" s="11">
        <v>1.05</v>
      </c>
      <c r="G23" s="12">
        <v>1.34</v>
      </c>
      <c r="H23" s="12">
        <f ca="1">ROUND(INDIRECT(ADDRESS(ROW()+(0), COLUMN()+(-2), 1))*INDIRECT(ADDRESS(ROW()+(0), COLUMN()+(-1), 1)), 2)</f>
        <v>1.41</v>
      </c>
    </row>
    <row r="24" spans="1:8" ht="13.50" thickBot="1" customHeight="1">
      <c r="A24" s="1" t="s">
        <v>54</v>
      </c>
      <c r="B24" s="1"/>
      <c r="C24" s="10" t="s">
        <v>55</v>
      </c>
      <c r="D24" s="1" t="s">
        <v>56</v>
      </c>
      <c r="E24" s="1"/>
      <c r="F24" s="11">
        <v>1.1</v>
      </c>
      <c r="G24" s="12">
        <v>3.22</v>
      </c>
      <c r="H24" s="12">
        <f ca="1">ROUND(INDIRECT(ADDRESS(ROW()+(0), COLUMN()+(-2), 1))*INDIRECT(ADDRESS(ROW()+(0), COLUMN()+(-1), 1)), 2)</f>
        <v>3.54</v>
      </c>
    </row>
    <row r="25" spans="1:8" ht="13.50" thickBot="1" customHeight="1">
      <c r="A25" s="1" t="s">
        <v>57</v>
      </c>
      <c r="B25" s="1"/>
      <c r="C25" s="10" t="s">
        <v>58</v>
      </c>
      <c r="D25" s="1" t="s">
        <v>59</v>
      </c>
      <c r="E25" s="1"/>
      <c r="F25" s="11">
        <v>0.1</v>
      </c>
      <c r="G25" s="12">
        <v>128.26</v>
      </c>
      <c r="H25" s="12">
        <f ca="1">ROUND(INDIRECT(ADDRESS(ROW()+(0), COLUMN()+(-2), 1))*INDIRECT(ADDRESS(ROW()+(0), COLUMN()+(-1), 1)), 2)</f>
        <v>12.83</v>
      </c>
    </row>
    <row r="26" spans="1:8" ht="13.50" thickBot="1" customHeight="1">
      <c r="A26" s="1" t="s">
        <v>60</v>
      </c>
      <c r="B26" s="1"/>
      <c r="C26" s="10" t="s">
        <v>61</v>
      </c>
      <c r="D26" s="1" t="s">
        <v>62</v>
      </c>
      <c r="E26" s="1"/>
      <c r="F26" s="11">
        <v>0.8</v>
      </c>
      <c r="G26" s="12">
        <v>4.99</v>
      </c>
      <c r="H26" s="12">
        <f ca="1">ROUND(INDIRECT(ADDRESS(ROW()+(0), COLUMN()+(-2), 1))*INDIRECT(ADDRESS(ROW()+(0), COLUMN()+(-1), 1)), 2)</f>
        <v>3.99</v>
      </c>
    </row>
    <row r="27" spans="1:8" ht="13.50" thickBot="1" customHeight="1">
      <c r="A27" s="1" t="s">
        <v>63</v>
      </c>
      <c r="B27" s="1"/>
      <c r="C27" s="10" t="s">
        <v>64</v>
      </c>
      <c r="D27" s="1" t="s">
        <v>65</v>
      </c>
      <c r="E27" s="1"/>
      <c r="F27" s="11">
        <v>0.8</v>
      </c>
      <c r="G27" s="12">
        <v>16.34</v>
      </c>
      <c r="H27" s="12">
        <f ca="1">ROUND(INDIRECT(ADDRESS(ROW()+(0), COLUMN()+(-2), 1))*INDIRECT(ADDRESS(ROW()+(0), COLUMN()+(-1), 1)), 2)</f>
        <v>13.07</v>
      </c>
    </row>
    <row r="28" spans="1:8" ht="13.50" thickBot="1" customHeight="1">
      <c r="A28" s="1" t="s">
        <v>66</v>
      </c>
      <c r="B28" s="1"/>
      <c r="C28" s="10" t="s">
        <v>67</v>
      </c>
      <c r="D28" s="1" t="s">
        <v>68</v>
      </c>
      <c r="E28" s="1"/>
      <c r="F28" s="13">
        <v>0.2</v>
      </c>
      <c r="G28" s="14">
        <v>17.67</v>
      </c>
      <c r="H28" s="14">
        <f ca="1">ROUND(INDIRECT(ADDRESS(ROW()+(0), COLUMN()+(-2), 1))*INDIRECT(ADDRESS(ROW()+(0), COLUMN()+(-1), 1)), 2)</f>
        <v>3.53</v>
      </c>
    </row>
    <row r="29" spans="1:8" ht="13.50" thickBot="1" customHeight="1">
      <c r="A29" s="15"/>
      <c r="B29" s="15"/>
      <c r="C29" s="15"/>
      <c r="D29" s="15"/>
      <c r="E29" s="15"/>
      <c r="F29" s="9" t="s">
        <v>69</v>
      </c>
      <c r="G29" s="9"/>
      <c r="H2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 2)</f>
        <v>101.97</v>
      </c>
    </row>
    <row r="30" spans="1:8" ht="13.50" thickBot="1" customHeight="1">
      <c r="A30" s="15">
        <v>2</v>
      </c>
      <c r="B30" s="15"/>
      <c r="C30" s="15"/>
      <c r="D30" s="18" t="s">
        <v>70</v>
      </c>
      <c r="E30" s="18"/>
      <c r="F30" s="18"/>
      <c r="G30" s="15"/>
      <c r="H30" s="15"/>
    </row>
    <row r="31" spans="1:8" ht="13.50" thickBot="1" customHeight="1">
      <c r="A31" s="1" t="s">
        <v>71</v>
      </c>
      <c r="B31" s="1"/>
      <c r="C31" s="10" t="s">
        <v>72</v>
      </c>
      <c r="D31" s="1" t="s">
        <v>73</v>
      </c>
      <c r="E31" s="1"/>
      <c r="F31" s="13">
        <v>0.038</v>
      </c>
      <c r="G31" s="14">
        <v>4.1</v>
      </c>
      <c r="H31" s="14">
        <f ca="1">ROUND(INDIRECT(ADDRESS(ROW()+(0), COLUMN()+(-2), 1))*INDIRECT(ADDRESS(ROW()+(0), COLUMN()+(-1), 1)), 2)</f>
        <v>0.16</v>
      </c>
    </row>
    <row r="32" spans="1:8" ht="13.50" thickBot="1" customHeight="1">
      <c r="A32" s="15"/>
      <c r="B32" s="15"/>
      <c r="C32" s="15"/>
      <c r="D32" s="15"/>
      <c r="E32" s="15"/>
      <c r="F32" s="9" t="s">
        <v>74</v>
      </c>
      <c r="G32" s="9"/>
      <c r="H32" s="17">
        <f ca="1">ROUND(SUM(INDIRECT(ADDRESS(ROW()+(-1), COLUMN()+(0), 1))), 2)</f>
        <v>0.16</v>
      </c>
    </row>
    <row r="33" spans="1:8" ht="13.50" thickBot="1" customHeight="1">
      <c r="A33" s="15">
        <v>3</v>
      </c>
      <c r="B33" s="15"/>
      <c r="C33" s="15"/>
      <c r="D33" s="18" t="s">
        <v>75</v>
      </c>
      <c r="E33" s="18"/>
      <c r="F33" s="18"/>
      <c r="G33" s="15"/>
      <c r="H33" s="15"/>
    </row>
    <row r="34" spans="1:8" ht="13.50" thickBot="1" customHeight="1">
      <c r="A34" s="1" t="s">
        <v>76</v>
      </c>
      <c r="B34" s="1"/>
      <c r="C34" s="10" t="s">
        <v>77</v>
      </c>
      <c r="D34" s="1" t="s">
        <v>78</v>
      </c>
      <c r="E34" s="1"/>
      <c r="F34" s="11">
        <v>0.578</v>
      </c>
      <c r="G34" s="12">
        <v>17.84</v>
      </c>
      <c r="H34" s="12">
        <f ca="1">ROUND(INDIRECT(ADDRESS(ROW()+(0), COLUMN()+(-2), 1))*INDIRECT(ADDRESS(ROW()+(0), COLUMN()+(-1), 1)), 2)</f>
        <v>10.31</v>
      </c>
    </row>
    <row r="35" spans="1:8" ht="13.50" thickBot="1" customHeight="1">
      <c r="A35" s="1" t="s">
        <v>79</v>
      </c>
      <c r="B35" s="1"/>
      <c r="C35" s="10" t="s">
        <v>80</v>
      </c>
      <c r="D35" s="1" t="s">
        <v>81</v>
      </c>
      <c r="E35" s="1"/>
      <c r="F35" s="11">
        <v>1.157</v>
      </c>
      <c r="G35" s="12">
        <v>11.01</v>
      </c>
      <c r="H35" s="12">
        <f ca="1">ROUND(INDIRECT(ADDRESS(ROW()+(0), COLUMN()+(-2), 1))*INDIRECT(ADDRESS(ROW()+(0), COLUMN()+(-1), 1)), 2)</f>
        <v>12.74</v>
      </c>
    </row>
    <row r="36" spans="1:8" ht="13.50" thickBot="1" customHeight="1">
      <c r="A36" s="1" t="s">
        <v>82</v>
      </c>
      <c r="B36" s="1"/>
      <c r="C36" s="10" t="s">
        <v>83</v>
      </c>
      <c r="D36" s="1" t="s">
        <v>84</v>
      </c>
      <c r="E36" s="1"/>
      <c r="F36" s="11">
        <v>0.256</v>
      </c>
      <c r="G36" s="12">
        <v>17.84</v>
      </c>
      <c r="H36" s="12">
        <f ca="1">ROUND(INDIRECT(ADDRESS(ROW()+(0), COLUMN()+(-2), 1))*INDIRECT(ADDRESS(ROW()+(0), COLUMN()+(-1), 1)), 2)</f>
        <v>4.57</v>
      </c>
    </row>
    <row r="37" spans="1:8" ht="13.50" thickBot="1" customHeight="1">
      <c r="A37" s="1" t="s">
        <v>85</v>
      </c>
      <c r="B37" s="1"/>
      <c r="C37" s="10" t="s">
        <v>86</v>
      </c>
      <c r="D37" s="1" t="s">
        <v>87</v>
      </c>
      <c r="E37" s="1"/>
      <c r="F37" s="11">
        <v>0.256</v>
      </c>
      <c r="G37" s="12">
        <v>11.44</v>
      </c>
      <c r="H37" s="12">
        <f ca="1">ROUND(INDIRECT(ADDRESS(ROW()+(0), COLUMN()+(-2), 1))*INDIRECT(ADDRESS(ROW()+(0), COLUMN()+(-1), 1)), 2)</f>
        <v>2.93</v>
      </c>
    </row>
    <row r="38" spans="1:8" ht="13.50" thickBot="1" customHeight="1">
      <c r="A38" s="1" t="s">
        <v>88</v>
      </c>
      <c r="B38" s="1"/>
      <c r="C38" s="10" t="s">
        <v>89</v>
      </c>
      <c r="D38" s="1" t="s">
        <v>90</v>
      </c>
      <c r="E38" s="1"/>
      <c r="F38" s="11">
        <v>0.056</v>
      </c>
      <c r="G38" s="12">
        <v>18.33</v>
      </c>
      <c r="H38" s="12">
        <f ca="1">ROUND(INDIRECT(ADDRESS(ROW()+(0), COLUMN()+(-2), 1))*INDIRECT(ADDRESS(ROW()+(0), COLUMN()+(-1), 1)), 2)</f>
        <v>1.03</v>
      </c>
    </row>
    <row r="39" spans="1:8" ht="13.50" thickBot="1" customHeight="1">
      <c r="A39" s="1" t="s">
        <v>91</v>
      </c>
      <c r="B39" s="1"/>
      <c r="C39" s="10" t="s">
        <v>92</v>
      </c>
      <c r="D39" s="1" t="s">
        <v>93</v>
      </c>
      <c r="E39" s="1"/>
      <c r="F39" s="13">
        <v>0.056</v>
      </c>
      <c r="G39" s="14">
        <v>11.44</v>
      </c>
      <c r="H39" s="14">
        <f ca="1">ROUND(INDIRECT(ADDRESS(ROW()+(0), COLUMN()+(-2), 1))*INDIRECT(ADDRESS(ROW()+(0), COLUMN()+(-1), 1)), 2)</f>
        <v>0.64</v>
      </c>
    </row>
    <row r="40" spans="1:8" ht="13.50" thickBot="1" customHeight="1">
      <c r="A40" s="15"/>
      <c r="B40" s="15"/>
      <c r="C40" s="15"/>
      <c r="D40" s="15"/>
      <c r="E40" s="15"/>
      <c r="F40" s="9" t="s">
        <v>94</v>
      </c>
      <c r="G40" s="9"/>
      <c r="H40" s="17">
        <f ca="1">ROUND(SUM(INDIRECT(ADDRESS(ROW()+(-1), COLUMN()+(0), 1)),INDIRECT(ADDRESS(ROW()+(-2), COLUMN()+(0), 1)),INDIRECT(ADDRESS(ROW()+(-3), COLUMN()+(0), 1)),INDIRECT(ADDRESS(ROW()+(-4), COLUMN()+(0), 1)),INDIRECT(ADDRESS(ROW()+(-5), COLUMN()+(0), 1)),INDIRECT(ADDRESS(ROW()+(-6), COLUMN()+(0), 1))), 2)</f>
        <v>32.22</v>
      </c>
    </row>
    <row r="41" spans="1:8" ht="13.50" thickBot="1" customHeight="1">
      <c r="A41" s="15">
        <v>4</v>
      </c>
      <c r="B41" s="15"/>
      <c r="C41" s="15"/>
      <c r="D41" s="18" t="s">
        <v>95</v>
      </c>
      <c r="E41" s="18"/>
      <c r="F41" s="18"/>
      <c r="G41" s="15"/>
      <c r="H41" s="15"/>
    </row>
    <row r="42" spans="1:8" ht="13.50" thickBot="1" customHeight="1">
      <c r="A42" s="19"/>
      <c r="B42" s="19"/>
      <c r="C42" s="20" t="s">
        <v>96</v>
      </c>
      <c r="D42" s="19" t="s">
        <v>97</v>
      </c>
      <c r="E42" s="19"/>
      <c r="F42" s="13">
        <v>2</v>
      </c>
      <c r="G42" s="14">
        <f ca="1">ROUND(SUM(INDIRECT(ADDRESS(ROW()+(-2), COLUMN()+(1), 1)),INDIRECT(ADDRESS(ROW()+(-10), COLUMN()+(1), 1)),INDIRECT(ADDRESS(ROW()+(-13), COLUMN()+(1), 1))), 2)</f>
        <v>134.35</v>
      </c>
      <c r="H42" s="14">
        <f ca="1">ROUND(INDIRECT(ADDRESS(ROW()+(0), COLUMN()+(-2), 1))*INDIRECT(ADDRESS(ROW()+(0), COLUMN()+(-1), 1))/100, 2)</f>
        <v>2.69</v>
      </c>
    </row>
    <row r="43" spans="1:8" ht="13.50" thickBot="1" customHeight="1">
      <c r="A43" s="21" t="s">
        <v>98</v>
      </c>
      <c r="B43" s="21"/>
      <c r="C43" s="22"/>
      <c r="D43" s="23"/>
      <c r="E43" s="23"/>
      <c r="F43" s="24" t="s">
        <v>99</v>
      </c>
      <c r="G43" s="25"/>
      <c r="H43" s="26">
        <f ca="1">ROUND(SUM(INDIRECT(ADDRESS(ROW()+(-1), COLUMN()+(0), 1)),INDIRECT(ADDRESS(ROW()+(-3), COLUMN()+(0), 1)),INDIRECT(ADDRESS(ROW()+(-11), COLUMN()+(0), 1)),INDIRECT(ADDRESS(ROW()+(-14), COLUMN()+(0), 1))), 2)</f>
        <v>137.04</v>
      </c>
    </row>
  </sheetData>
  <mergeCells count="78">
    <mergeCell ref="A1:H1"/>
    <mergeCell ref="C3:D3"/>
    <mergeCell ref="A5:D5"/>
    <mergeCell ref="A8:B8"/>
    <mergeCell ref="D8:E8"/>
    <mergeCell ref="A9:B9"/>
    <mergeCell ref="D9:F9"/>
    <mergeCell ref="A10:B10"/>
    <mergeCell ref="D10:E10"/>
    <mergeCell ref="A11:B11"/>
    <mergeCell ref="D11:E11"/>
    <mergeCell ref="A12:B12"/>
    <mergeCell ref="D12:E12"/>
    <mergeCell ref="A13:B13"/>
    <mergeCell ref="D13:E13"/>
    <mergeCell ref="A14:B14"/>
    <mergeCell ref="D14:E14"/>
    <mergeCell ref="A15:B15"/>
    <mergeCell ref="D15:E15"/>
    <mergeCell ref="A16:B16"/>
    <mergeCell ref="D16:E16"/>
    <mergeCell ref="A17:B17"/>
    <mergeCell ref="D17:E17"/>
    <mergeCell ref="A18:B18"/>
    <mergeCell ref="D18:E18"/>
    <mergeCell ref="A19:B19"/>
    <mergeCell ref="D19:E19"/>
    <mergeCell ref="A20:B20"/>
    <mergeCell ref="D20:E20"/>
    <mergeCell ref="A21:B21"/>
    <mergeCell ref="D21:E21"/>
    <mergeCell ref="A22:B22"/>
    <mergeCell ref="D22:E22"/>
    <mergeCell ref="A23:B23"/>
    <mergeCell ref="D23:E23"/>
    <mergeCell ref="A24:B24"/>
    <mergeCell ref="D24:E24"/>
    <mergeCell ref="A25:B25"/>
    <mergeCell ref="D25:E25"/>
    <mergeCell ref="A26:B26"/>
    <mergeCell ref="D26:E26"/>
    <mergeCell ref="A27:B27"/>
    <mergeCell ref="D27:E27"/>
    <mergeCell ref="A28:B28"/>
    <mergeCell ref="D28:E28"/>
    <mergeCell ref="A29:B29"/>
    <mergeCell ref="D29:E29"/>
    <mergeCell ref="F29:G29"/>
    <mergeCell ref="A30:B30"/>
    <mergeCell ref="D30:F30"/>
    <mergeCell ref="A31:B31"/>
    <mergeCell ref="D31:E31"/>
    <mergeCell ref="A32:B32"/>
    <mergeCell ref="D32:E32"/>
    <mergeCell ref="F32:G32"/>
    <mergeCell ref="A33:B33"/>
    <mergeCell ref="D33:F33"/>
    <mergeCell ref="A34:B34"/>
    <mergeCell ref="D34:E34"/>
    <mergeCell ref="A35:B35"/>
    <mergeCell ref="D35:E35"/>
    <mergeCell ref="A36:B36"/>
    <mergeCell ref="D36:E36"/>
    <mergeCell ref="A37:B37"/>
    <mergeCell ref="D37:E37"/>
    <mergeCell ref="A38:B38"/>
    <mergeCell ref="D38:E38"/>
    <mergeCell ref="A39:B39"/>
    <mergeCell ref="D39:E39"/>
    <mergeCell ref="A40:B40"/>
    <mergeCell ref="D40:E40"/>
    <mergeCell ref="F40:G40"/>
    <mergeCell ref="A41:B41"/>
    <mergeCell ref="D41:F41"/>
    <mergeCell ref="A42:B42"/>
    <mergeCell ref="D42:E42"/>
    <mergeCell ref="A43:E43"/>
    <mergeCell ref="F43:G43"/>
  </mergeCells>
  <pageMargins left="0.147638" right="0.147638" top="0.206693" bottom="0.206693" header="0.0" footer="0.0"/>
  <pageSetup paperSize="9" orientation="portrait"/>
  <rowBreaks count="0" manualBreakCount="0">
    </rowBreaks>
</worksheet>
</file>