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<sst xmlns="http://schemas.openxmlformats.org/spreadsheetml/2006/main" count="100" uniqueCount="100">
  <si>
    <t xml:space="preserve"/>
  </si>
  <si>
    <t xml:space="preserve">QAD022</t>
  </si>
  <si>
    <t xml:space="preserve">m²</t>
  </si>
  <si>
    <t xml:space="preserve">Techo plano transitable, no ventilado, con piso fijo, tipo invertida, para uso deportivo. Impermeabilización con láminas asfálticas, tipo bicapa.</t>
  </si>
  <si>
    <r>
      <rPr>
        <sz val="8.25"/>
        <color rgb="FF000000"/>
        <rFont val="Arial"/>
        <family val="2"/>
      </rPr>
      <t xml:space="preserve">Techo plano transitable, no ventilado, con piso fijo, tipo invertida, pendiente del 1% al 5%, para uso deportivo.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IMPERMEABILIZACIÓN: tipo bicapa, adherida, compuesta por lámina de betún modificado con elastómero SBS, masa nominal 3 kg/m², con armadura de fieltro de fibra de vidrio de 60 g/m², previa imprimación con emulsión asfáltica aniónica con cargas, y lámina de betún modificado con elastómero SBS, masa nominal 3 kg/m², con armadura de fieltro de poliéster no tejido de 160 g/m² adherida a la anterior con soplete, sin coincidir sus juntas; CAPA SEPARADORA BAJO AISLAMIENTO: geotextil no tejido compuesto por fibras de poliéster unidas por agujeteado, (150 g/m²); AISLAMIENTO TÉRMICO: panel rígido de poliestireno extruido, de superficie lisa y mecanizado lateral a media madera, de 40 mm de espesor, resistencia a compresión &gt;= 300 kPa; CAPA SEPARADORA BAJO CAPA DE REFUERZO: geotextil no tejido compuesto por fibras de poliéster unidas por agujeteado, (150 g/m²); CAPA DE REFUERZO: mortero de cemento CEM II/B-P 32,5 N tipo M-10 de 4 cm de espesor; CAPA SEPARADORA BAJO PROTECCIÓN: geotextil no tejido compuesto por fibras de poliéster unidas por agujeteado, (200 g/m²); CAPA DE PROTECCIÓN: revestimiento continuo sintético, formado por la aplicación sucesiva de una capa de mortero epoxi bicomponente, abrasión Taber en seco &lt; 0,2 g y rendimiento aproximado de 0,80 kg/m²; dos capas de mortero bicomponente a base de resinas acrílico-epoxi, abrasión Taber en seco &lt; 0,2 g y rendimiento aproximado de 0,4 kg/m² por capa; y una capa de sellado con pintura bicomponente a base de resinas acrílico-epoxi, abrasión Taber en seco &lt; 0,2 g, viscosidad &gt; 40 poises y rendimiento aproximado de 0,2 kg/m²; extendidas a mano mediante rastras de banda de goma en capas uniformes con un espesor total aproximado de 1,0 mm, colocado sobre base de concreto f'c=245 kg/cm² (3500 psi), clase de exposición F0 S0 P0 C0, tamaño máximo del agregado 25 mm (1" ASTM Nº 57), consistencia blanda de 10 cm de espesor, armado con malla electrosoldada tipo 6x6 4,5/4,5 de acero Grado 70, con barras separadas 15,24x15,24 cm de Ø 5,5 mm.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</si>
  <si>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</si>
  <si>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</si>
  <si>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</si>
  <si>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</si>
  <si>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</si>
  <si>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</si>
  <si>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</si>
  <si>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</si>
  <si>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</si>
  <si>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</si>
  <si>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</si>
  <si>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</si>
  <si>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</si>
  <si>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</si>
  <si>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</si>
  <si>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</si>
  <si>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</si>
  <si>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</si>
  <si>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</si>
  <si>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</si>
  <si>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</si>
  <si>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</si>
  <si>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</si>
  <si>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</si>
  <si>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</si>
  <si>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mt08cem000h</t>
  </si>
  <si>
    <t xml:space="preserve">kg</t>
  </si>
  <si>
    <t xml:space="preserve">Cemento gris en sacos.</t>
  </si>
  <si>
    <t xml:space="preserve">mt14lba010c</t>
  </si>
  <si>
    <t xml:space="preserve">m²</t>
  </si>
  <si>
    <t xml:space="preserve">Lámina de betún modificado con elastómero SBS, de 2,5 mm de espesor, masa nominal 3 kg/m², con armadura de fieltro de poliéster no tejido de 160 g/m², de superficie no protegida.</t>
  </si>
  <si>
    <t xml:space="preserve">mt14lba010a</t>
  </si>
  <si>
    <t xml:space="preserve">m²</t>
  </si>
  <si>
    <t xml:space="preserve">Lámina de betún modificado con elastómero SBS, de 2,5 mm de espesor, masa nominal 3 kg/m², con armadura de fieltro de fibra de vidrio de 60 g/m², de superficie no protegida.</t>
  </si>
  <si>
    <t xml:space="preserve">mt14iea020c</t>
  </si>
  <si>
    <t xml:space="preserve">kg</t>
  </si>
  <si>
    <t xml:space="preserve">Emulsión asfáltica aniónica con cargas.</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</si>
  <si>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</si>
  <si>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</si>
  <si>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</si>
  <si>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mt16pxa010aaq</t>
  </si>
  <si>
    <t xml:space="preserve">m²</t>
  </si>
  <si>
    <t xml:space="preserve">Panel rígido de poliestireno extruido, de superficie lisa y mecanizado lateral a media madera, de 40 mm de espesor, resistencia a compresión &gt;= 300 kPa, resistencia térmica 1,2 m²K/W, conductividad térmica 0,033 W/(mK), Euroclase E de reacción al fuego, con código de designación XPS-EN 13164-T1-CS(10/Y)300-DS(70,90)-DLT(2)5-CC(2/1,5/50)125-WL(T)0,7-WD(V)3-FTCD1.</t>
  </si>
  <si>
    <t xml:space="preserve">mt09mor010e</t>
  </si>
  <si>
    <t xml:space="preserve">m³</t>
  </si>
  <si>
    <t xml:space="preserve">Mortero de cemento CEM II/B-P 32,5 N tipo M-10, confeccionado en obra con 380 kg/m³ de cemento y una proporción en volumen 1/4.</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</si>
  <si>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</si>
  <si>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</si>
  <si>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</si>
  <si>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mt07ame120ff</t>
  </si>
  <si>
    <t xml:space="preserve">m²</t>
  </si>
  <si>
    <t xml:space="preserve">Malla electrosoldada tipo 6x6 4,5/4,5 de acero Grado 70, con varillas corrugadas espaciadas 15,24x15,24 cm de 5,5 mm de diámetro, según ASTM A 185 y ASTM A 497.</t>
  </si>
  <si>
    <t xml:space="preserve">mt10haf100ajc</t>
  </si>
  <si>
    <t xml:space="preserve">m³</t>
  </si>
  <si>
    <t xml:space="preserve">Concreto f'c=245 kg/cm² (3500 psi), clase de exposición F0 S0 P0 C0, tamaño máximo del agregado 25 mm (1" ASTM Nº 57), consistencia blanda, premezclado, según ACI 318.</t>
  </si>
  <si>
    <t xml:space="preserve">mt47adc010a</t>
  </si>
  <si>
    <t xml:space="preserve">kg</t>
  </si>
  <si>
    <t xml:space="preserve">Mortero epoxi bicomponente.</t>
  </si>
  <si>
    <t xml:space="preserve">mt47adc020a</t>
  </si>
  <si>
    <t xml:space="preserve">kg</t>
  </si>
  <si>
    <t xml:space="preserve">Mortero bicomponente a base de resinas acrílico-epoxi.</t>
  </si>
  <si>
    <t xml:space="preserve">mt27pij030a</t>
  </si>
  <si>
    <t xml:space="preserve">kg</t>
  </si>
  <si>
    <t xml:space="preserve">Pintura bicomponente a base de resinas acrílico-epoxi.</t>
  </si>
  <si>
    <t xml:space="preserve">Subtotal materiales:</t>
  </si>
  <si>
    <t xml:space="preserve">Equipo y maquinaria</t>
  </si>
  <si>
    <t xml:space="preserve">mq06hor010</t>
  </si>
  <si>
    <t xml:space="preserve">h</t>
  </si>
  <si>
    <t xml:space="preserve">Concretera eléctrica con una capacidad de amasado de 160 l.</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</si>
  <si>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</si>
  <si>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</si>
  <si>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</si>
  <si>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</si>
  <si>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</si>
  <si>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</si>
  <si>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</si>
  <si>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albañilería.</t>
  </si>
  <si>
    <t xml:space="preserve">mo029</t>
  </si>
  <si>
    <t xml:space="preserve">h</t>
  </si>
  <si>
    <t xml:space="preserve">Aplicador de láminas impermeabilizantes.</t>
  </si>
  <si>
    <t xml:space="preserve">mo067</t>
  </si>
  <si>
    <t xml:space="preserve">h</t>
  </si>
  <si>
    <t xml:space="preserve">Principiante de aplicador de láminas impermeabilizantes.</t>
  </si>
  <si>
    <t xml:space="preserve">mo054</t>
  </si>
  <si>
    <t xml:space="preserve">h</t>
  </si>
  <si>
    <t xml:space="preserve">Montador de aislamientos.</t>
  </si>
  <si>
    <t xml:space="preserve">mo101</t>
  </si>
  <si>
    <t xml:space="preserve">h</t>
  </si>
  <si>
    <t xml:space="preserve">Principiante de montador de aislamientos.</t>
  </si>
  <si>
    <t xml:space="preserve">Subtotal mano de obra:</t>
  </si>
  <si>
    <t xml:space="preserve">Herramientas</t>
  </si>
  <si>
    <t xml:space="preserve">%</t>
  </si>
  <si>
    <t xml:space="preserve">Herramientas</t>
  </si>
  <si>
    <t xml:space="preserve">Coste de mantenimiento decenal: $ 36,18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</si>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</sst>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48" customWidth="1"/>
    <col min="4" max="4" width="106.42" customWidth="1"/>
    <col min="5" max="5" width="205.70" customWidth="1"/>
    <col min="6" max="6" width="16.15" customWidth="1"/>
    <col min="7" max="7" width="12.75" customWidth="1"/>
    <col min="8" max="8" width="9.01" customWidth="1"/>
  </cols>
  <sheetData>
    <row r="1" spans="1:1" ht="2.25" thickBot="1" customHeight="1">
      <c r="A1" s="1" t="s">
        <v>0</v>
      </c>
      <c r="B1" s="1"/>
      <c r="C1" s="1"/>
      <c r="D1" s="1"/>
      <c r="E1" s="1"/>
      <c r="F1" s="1"/>
      <c r="G1" s="1"/>
      <c r="H1" s="1"/>
    </row>
    <row r="3" spans="1:8" ht="24.00" thickBot="1" customHeight="1">
      <c r="A3" s="2" t="s">
        <v>1</v>
      </c>
      <c r="B3" s="3" t="s">
        <v>2</v>
      </c>
      <c r="C3" s="2" t="s">
        <v>3</v>
      </c>
      <c r="D3" s="2"/>
    </row>
    <row r="5" spans="1:8" ht="213.00" thickBot="1" customHeight="1">
      <c r="A5" s="5" t="s">
        <v>4</v>
      </c>
      <c r="B5" s="5"/>
      <c r="C5" s="5"/>
      <c r="D5" s="5"/>
    </row>
    <row r="8" spans="1:8" ht="24.00" thickBot="1" customHeight="1">
      <c r="A8" s="6" t="s">
        <v>5</v>
      </c>
      <c r="B8" s="6"/>
      <c r="C8" s="6" t="s">
        <v>6</v>
      </c>
      <c r="D8" s="6" t="s">
        <v>7</v>
      </c>
      <c r="E8" s="6"/>
      <c r="F8" s="7" t="s">
        <v>8</v>
      </c>
      <c r="G8" s="7" t="s">
        <v>9</v>
      </c>
      <c r="H8" s="7" t="s">
        <v>10</v>
      </c>
    </row>
    <row r="9" spans="1:8" ht="13.50" thickBot="1" customHeight="1">
      <c r="A9" s="8">
        <v>1</v>
      </c>
      <c r="B9" s="8"/>
      <c r="C9" s="8"/>
      <c r="D9" s="9" t="s">
        <v>11</v>
      </c>
      <c r="E9" s="9"/>
      <c r="F9" s="9"/>
      <c r="G9" s="8"/>
      <c r="H9" s="8"/>
    </row>
    <row r="10" spans="1:8" ht="13.50" thickBot="1" customHeight="1">
      <c r="A10" s="1" t="s">
        <v>12</v>
      </c>
      <c r="B10" s="1"/>
      <c r="C10" s="10" t="s">
        <v>13</v>
      </c>
      <c r="D10" s="1" t="s">
        <v>14</v>
      </c>
      <c r="E10" s="1"/>
      <c r="F10" s="11">
        <v>3</v>
      </c>
      <c r="G10" s="12">
        <v>0.41</v>
      </c>
      <c r="H10" s="12">
        <f ca="1">ROUND(INDIRECT(ADDRESS(ROW()+(0), COLUMN()+(-2), 1))*INDIRECT(ADDRESS(ROW()+(0), COLUMN()+(-1), 1)), 2)</f>
        <v>1.23</v>
      </c>
    </row>
    <row r="11" spans="1:8" ht="13.50" thickBot="1" customHeight="1">
      <c r="A11" s="1" t="s">
        <v>15</v>
      </c>
      <c r="B11" s="1"/>
      <c r="C11" s="10" t="s">
        <v>16</v>
      </c>
      <c r="D11" s="1" t="s">
        <v>17</v>
      </c>
      <c r="E11" s="1"/>
      <c r="F11" s="11">
        <v>0.1</v>
      </c>
      <c r="G11" s="12">
        <v>192.27</v>
      </c>
      <c r="H11" s="12">
        <f ca="1">ROUND(INDIRECT(ADDRESS(ROW()+(0), COLUMN()+(-2), 1))*INDIRECT(ADDRESS(ROW()+(0), COLUMN()+(-1), 1)), 2)</f>
        <v>19.23</v>
      </c>
    </row>
    <row r="12" spans="1:8" ht="13.50" thickBot="1" customHeight="1">
      <c r="A12" s="1" t="s">
        <v>18</v>
      </c>
      <c r="B12" s="1"/>
      <c r="C12" s="10" t="s">
        <v>19</v>
      </c>
      <c r="D12" s="1" t="s">
        <v>20</v>
      </c>
      <c r="E12" s="1"/>
      <c r="F12" s="11">
        <v>0.01</v>
      </c>
      <c r="G12" s="12">
        <v>137.04</v>
      </c>
      <c r="H12" s="12">
        <f ca="1">ROUND(INDIRECT(ADDRESS(ROW()+(0), COLUMN()+(-2), 1))*INDIRECT(ADDRESS(ROW()+(0), COLUMN()+(-1), 1)), 2)</f>
        <v>1.37</v>
      </c>
    </row>
    <row r="13" spans="1:8" ht="13.50" thickBot="1" customHeight="1">
      <c r="A13" s="1" t="s">
        <v>21</v>
      </c>
      <c r="B13" s="1"/>
      <c r="C13" s="10" t="s">
        <v>22</v>
      </c>
      <c r="D13" s="1" t="s">
        <v>23</v>
      </c>
      <c r="E13" s="1"/>
      <c r="F13" s="11">
        <v>0.01</v>
      </c>
      <c r="G13" s="12">
        <v>1.93</v>
      </c>
      <c r="H13" s="12">
        <f ca="1">ROUND(INDIRECT(ADDRESS(ROW()+(0), COLUMN()+(-2), 1))*INDIRECT(ADDRESS(ROW()+(0), COLUMN()+(-1), 1)), 2)</f>
        <v>0.02</v>
      </c>
    </row>
    <row r="14" spans="1:8" ht="13.50" thickBot="1" customHeight="1">
      <c r="A14" s="1" t="s">
        <v>24</v>
      </c>
      <c r="B14" s="1"/>
      <c r="C14" s="10" t="s">
        <v>25</v>
      </c>
      <c r="D14" s="1" t="s">
        <v>26</v>
      </c>
      <c r="E14" s="1"/>
      <c r="F14" s="11">
        <v>0.008</v>
      </c>
      <c r="G14" s="12">
        <v>2.04</v>
      </c>
      <c r="H14" s="12">
        <f ca="1">ROUND(INDIRECT(ADDRESS(ROW()+(0), COLUMN()+(-2), 1))*INDIRECT(ADDRESS(ROW()+(0), COLUMN()+(-1), 1)), 2)</f>
        <v>0.02</v>
      </c>
    </row>
    <row r="15" spans="1:8" ht="13.50" thickBot="1" customHeight="1">
      <c r="A15" s="1" t="s">
        <v>27</v>
      </c>
      <c r="B15" s="1"/>
      <c r="C15" s="10" t="s">
        <v>28</v>
      </c>
      <c r="D15" s="1" t="s">
        <v>29</v>
      </c>
      <c r="E15" s="1"/>
      <c r="F15" s="11">
        <v>0.065</v>
      </c>
      <c r="G15" s="12">
        <v>23.95</v>
      </c>
      <c r="H15" s="12">
        <f ca="1">ROUND(INDIRECT(ADDRESS(ROW()+(0), COLUMN()+(-2), 1))*INDIRECT(ADDRESS(ROW()+(0), COLUMN()+(-1), 1)), 2)</f>
        <v>1.56</v>
      </c>
    </row>
    <row r="16" spans="1:8" ht="13.50" thickBot="1" customHeight="1">
      <c r="A16" s="1" t="s">
        <v>30</v>
      </c>
      <c r="B16" s="1"/>
      <c r="C16" s="10" t="s">
        <v>31</v>
      </c>
      <c r="D16" s="1" t="s">
        <v>32</v>
      </c>
      <c r="E16" s="1"/>
      <c r="F16" s="11">
        <v>10</v>
      </c>
      <c r="G16" s="12">
        <v>0.2</v>
      </c>
      <c r="H16" s="12">
        <f ca="1">ROUND(INDIRECT(ADDRESS(ROW()+(0), COLUMN()+(-2), 1))*INDIRECT(ADDRESS(ROW()+(0), COLUMN()+(-1), 1)), 2)</f>
        <v>2</v>
      </c>
    </row>
    <row r="17" spans="1:8" ht="13.50" thickBot="1" customHeight="1">
      <c r="A17" s="1" t="s">
        <v>33</v>
      </c>
      <c r="B17" s="1"/>
      <c r="C17" s="10" t="s">
        <v>34</v>
      </c>
      <c r="D17" s="1" t="s">
        <v>35</v>
      </c>
      <c r="E17" s="1"/>
      <c r="F17" s="11">
        <v>1.1</v>
      </c>
      <c r="G17" s="12">
        <v>7.96</v>
      </c>
      <c r="H17" s="12">
        <f ca="1">ROUND(INDIRECT(ADDRESS(ROW()+(0), COLUMN()+(-2), 1))*INDIRECT(ADDRESS(ROW()+(0), COLUMN()+(-1), 1)), 2)</f>
        <v>8.76</v>
      </c>
    </row>
    <row r="18" spans="1:8" ht="13.50" thickBot="1" customHeight="1">
      <c r="A18" s="1" t="s">
        <v>36</v>
      </c>
      <c r="B18" s="1"/>
      <c r="C18" s="10" t="s">
        <v>37</v>
      </c>
      <c r="D18" s="1" t="s">
        <v>38</v>
      </c>
      <c r="E18" s="1"/>
      <c r="F18" s="11">
        <v>1.1</v>
      </c>
      <c r="G18" s="12">
        <v>6.9</v>
      </c>
      <c r="H18" s="12">
        <f ca="1">ROUND(INDIRECT(ADDRESS(ROW()+(0), COLUMN()+(-2), 1))*INDIRECT(ADDRESS(ROW()+(0), COLUMN()+(-1), 1)), 2)</f>
        <v>7.59</v>
      </c>
    </row>
    <row r="19" spans="1:8" ht="13.50" thickBot="1" customHeight="1">
      <c r="A19" s="1" t="s">
        <v>39</v>
      </c>
      <c r="B19" s="1"/>
      <c r="C19" s="10" t="s">
        <v>40</v>
      </c>
      <c r="D19" s="1" t="s">
        <v>41</v>
      </c>
      <c r="E19" s="1"/>
      <c r="F19" s="11">
        <v>0.3</v>
      </c>
      <c r="G19" s="12">
        <v>4.74</v>
      </c>
      <c r="H19" s="12">
        <f ca="1">ROUND(INDIRECT(ADDRESS(ROW()+(0), COLUMN()+(-2), 1))*INDIRECT(ADDRESS(ROW()+(0), COLUMN()+(-1), 1)), 2)</f>
        <v>1.42</v>
      </c>
    </row>
    <row r="20" spans="1:8" ht="13.50" thickBot="1" customHeight="1">
      <c r="A20" s="1" t="s">
        <v>42</v>
      </c>
      <c r="B20" s="1"/>
      <c r="C20" s="10" t="s">
        <v>43</v>
      </c>
      <c r="D20" s="1" t="s">
        <v>44</v>
      </c>
      <c r="E20" s="1"/>
      <c r="F20" s="11">
        <v>2.1</v>
      </c>
      <c r="G20" s="12">
        <v>0.98</v>
      </c>
      <c r="H20" s="12">
        <f ca="1">ROUND(INDIRECT(ADDRESS(ROW()+(0), COLUMN()+(-2), 1))*INDIRECT(ADDRESS(ROW()+(0), COLUMN()+(-1), 1)), 2)</f>
        <v>2.06</v>
      </c>
    </row>
    <row r="21" spans="1:8" ht="13.50" thickBot="1" customHeight="1">
      <c r="A21" s="1" t="s">
        <v>45</v>
      </c>
      <c r="B21" s="1"/>
      <c r="C21" s="10" t="s">
        <v>46</v>
      </c>
      <c r="D21" s="1" t="s">
        <v>47</v>
      </c>
      <c r="E21" s="1"/>
      <c r="F21" s="11">
        <v>1.05</v>
      </c>
      <c r="G21" s="12">
        <v>11.29</v>
      </c>
      <c r="H21" s="12">
        <f ca="1">ROUND(INDIRECT(ADDRESS(ROW()+(0), COLUMN()+(-2), 1))*INDIRECT(ADDRESS(ROW()+(0), COLUMN()+(-1), 1)), 2)</f>
        <v>11.85</v>
      </c>
    </row>
    <row r="22" spans="1:8" ht="13.50" thickBot="1" customHeight="1">
      <c r="A22" s="1" t="s">
        <v>48</v>
      </c>
      <c r="B22" s="1"/>
      <c r="C22" s="10" t="s">
        <v>49</v>
      </c>
      <c r="D22" s="1" t="s">
        <v>50</v>
      </c>
      <c r="E22" s="1"/>
      <c r="F22" s="11">
        <v>0.04</v>
      </c>
      <c r="G22" s="12">
        <v>162.23</v>
      </c>
      <c r="H22" s="12">
        <f ca="1">ROUND(INDIRECT(ADDRESS(ROW()+(0), COLUMN()+(-2), 1))*INDIRECT(ADDRESS(ROW()+(0), COLUMN()+(-1), 1)), 2)</f>
        <v>6.49</v>
      </c>
    </row>
    <row r="23" spans="1:8" ht="13.50" thickBot="1" customHeight="1">
      <c r="A23" s="1" t="s">
        <v>51</v>
      </c>
      <c r="B23" s="1"/>
      <c r="C23" s="10" t="s">
        <v>52</v>
      </c>
      <c r="D23" s="1" t="s">
        <v>53</v>
      </c>
      <c r="E23" s="1"/>
      <c r="F23" s="11">
        <v>1.05</v>
      </c>
      <c r="G23" s="12">
        <v>1.34</v>
      </c>
      <c r="H23" s="12">
        <f ca="1">ROUND(INDIRECT(ADDRESS(ROW()+(0), COLUMN()+(-2), 1))*INDIRECT(ADDRESS(ROW()+(0), COLUMN()+(-1), 1)), 2)</f>
        <v>1.41</v>
      </c>
    </row>
    <row r="24" spans="1:8" ht="13.50" thickBot="1" customHeight="1">
      <c r="A24" s="1" t="s">
        <v>54</v>
      </c>
      <c r="B24" s="1"/>
      <c r="C24" s="10" t="s">
        <v>55</v>
      </c>
      <c r="D24" s="1" t="s">
        <v>56</v>
      </c>
      <c r="E24" s="1"/>
      <c r="F24" s="11">
        <v>1.1</v>
      </c>
      <c r="G24" s="12">
        <v>3.22</v>
      </c>
      <c r="H24" s="12">
        <f ca="1">ROUND(INDIRECT(ADDRESS(ROW()+(0), COLUMN()+(-2), 1))*INDIRECT(ADDRESS(ROW()+(0), COLUMN()+(-1), 1)), 2)</f>
        <v>3.54</v>
      </c>
    </row>
    <row r="25" spans="1:8" ht="13.50" thickBot="1" customHeight="1">
      <c r="A25" s="1" t="s">
        <v>57</v>
      </c>
      <c r="B25" s="1"/>
      <c r="C25" s="10" t="s">
        <v>58</v>
      </c>
      <c r="D25" s="1" t="s">
        <v>59</v>
      </c>
      <c r="E25" s="1"/>
      <c r="F25" s="11">
        <v>0.1</v>
      </c>
      <c r="G25" s="12">
        <v>128.26</v>
      </c>
      <c r="H25" s="12">
        <f ca="1">ROUND(INDIRECT(ADDRESS(ROW()+(0), COLUMN()+(-2), 1))*INDIRECT(ADDRESS(ROW()+(0), COLUMN()+(-1), 1)), 2)</f>
        <v>12.83</v>
      </c>
    </row>
    <row r="26" spans="1:8" ht="13.50" thickBot="1" customHeight="1">
      <c r="A26" s="1" t="s">
        <v>60</v>
      </c>
      <c r="B26" s="1"/>
      <c r="C26" s="10" t="s">
        <v>61</v>
      </c>
      <c r="D26" s="1" t="s">
        <v>62</v>
      </c>
      <c r="E26" s="1"/>
      <c r="F26" s="11">
        <v>0.8</v>
      </c>
      <c r="G26" s="12">
        <v>4.99</v>
      </c>
      <c r="H26" s="12">
        <f ca="1">ROUND(INDIRECT(ADDRESS(ROW()+(0), COLUMN()+(-2), 1))*INDIRECT(ADDRESS(ROW()+(0), COLUMN()+(-1), 1)), 2)</f>
        <v>3.99</v>
      </c>
    </row>
    <row r="27" spans="1:8" ht="13.50" thickBot="1" customHeight="1">
      <c r="A27" s="1" t="s">
        <v>63</v>
      </c>
      <c r="B27" s="1"/>
      <c r="C27" s="10" t="s">
        <v>64</v>
      </c>
      <c r="D27" s="1" t="s">
        <v>65</v>
      </c>
      <c r="E27" s="1"/>
      <c r="F27" s="11">
        <v>0.8</v>
      </c>
      <c r="G27" s="12">
        <v>16.34</v>
      </c>
      <c r="H27" s="12">
        <f ca="1">ROUND(INDIRECT(ADDRESS(ROW()+(0), COLUMN()+(-2), 1))*INDIRECT(ADDRESS(ROW()+(0), COLUMN()+(-1), 1)), 2)</f>
        <v>13.07</v>
      </c>
    </row>
    <row r="28" spans="1:8" ht="13.50" thickBot="1" customHeight="1">
      <c r="A28" s="1" t="s">
        <v>66</v>
      </c>
      <c r="B28" s="1"/>
      <c r="C28" s="10" t="s">
        <v>67</v>
      </c>
      <c r="D28" s="1" t="s">
        <v>68</v>
      </c>
      <c r="E28" s="1"/>
      <c r="F28" s="13">
        <v>0.2</v>
      </c>
      <c r="G28" s="14">
        <v>17.67</v>
      </c>
      <c r="H28" s="14">
        <f ca="1">ROUND(INDIRECT(ADDRESS(ROW()+(0), COLUMN()+(-2), 1))*INDIRECT(ADDRESS(ROW()+(0), COLUMN()+(-1), 1)), 2)</f>
        <v>3.53</v>
      </c>
    </row>
    <row r="29" spans="1:8" ht="13.50" thickBot="1" customHeight="1">
      <c r="A29" s="15"/>
      <c r="B29" s="15"/>
      <c r="C29" s="15"/>
      <c r="D29" s="15"/>
      <c r="E29" s="15"/>
      <c r="F29" s="9" t="s">
        <v>69</v>
      </c>
      <c r="G29" s="9"/>
      <c r="H2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 2)</f>
        <v>101.97</v>
      </c>
    </row>
    <row r="30" spans="1:8" ht="13.50" thickBot="1" customHeight="1">
      <c r="A30" s="15">
        <v>2</v>
      </c>
      <c r="B30" s="15"/>
      <c r="C30" s="15"/>
      <c r="D30" s="18" t="s">
        <v>70</v>
      </c>
      <c r="E30" s="18"/>
      <c r="F30" s="18"/>
      <c r="G30" s="15"/>
      <c r="H30" s="15"/>
    </row>
    <row r="31" spans="1:8" ht="13.50" thickBot="1" customHeight="1">
      <c r="A31" s="1" t="s">
        <v>71</v>
      </c>
      <c r="B31" s="1"/>
      <c r="C31" s="10" t="s">
        <v>72</v>
      </c>
      <c r="D31" s="1" t="s">
        <v>73</v>
      </c>
      <c r="E31" s="1"/>
      <c r="F31" s="13">
        <v>0.038</v>
      </c>
      <c r="G31" s="14">
        <v>4.1</v>
      </c>
      <c r="H31" s="14">
        <f ca="1">ROUND(INDIRECT(ADDRESS(ROW()+(0), COLUMN()+(-2), 1))*INDIRECT(ADDRESS(ROW()+(0), COLUMN()+(-1), 1)), 2)</f>
        <v>0.16</v>
      </c>
    </row>
    <row r="32" spans="1:8" ht="13.50" thickBot="1" customHeight="1">
      <c r="A32" s="15"/>
      <c r="B32" s="15"/>
      <c r="C32" s="15"/>
      <c r="D32" s="15"/>
      <c r="E32" s="15"/>
      <c r="F32" s="9" t="s">
        <v>74</v>
      </c>
      <c r="G32" s="9"/>
      <c r="H32" s="17">
        <f ca="1">ROUND(SUM(INDIRECT(ADDRESS(ROW()+(-1), COLUMN()+(0), 1))), 2)</f>
        <v>0.16</v>
      </c>
    </row>
    <row r="33" spans="1:8" ht="13.50" thickBot="1" customHeight="1">
      <c r="A33" s="15">
        <v>3</v>
      </c>
      <c r="B33" s="15"/>
      <c r="C33" s="15"/>
      <c r="D33" s="18" t="s">
        <v>75</v>
      </c>
      <c r="E33" s="18"/>
      <c r="F33" s="18"/>
      <c r="G33" s="15"/>
      <c r="H33" s="15"/>
    </row>
    <row r="34" spans="1:8" ht="13.50" thickBot="1" customHeight="1">
      <c r="A34" s="1" t="s">
        <v>76</v>
      </c>
      <c r="B34" s="1"/>
      <c r="C34" s="10" t="s">
        <v>77</v>
      </c>
      <c r="D34" s="1" t="s">
        <v>78</v>
      </c>
      <c r="E34" s="1"/>
      <c r="F34" s="11">
        <v>0.578</v>
      </c>
      <c r="G34" s="12">
        <v>17.84</v>
      </c>
      <c r="H34" s="12">
        <f ca="1">ROUND(INDIRECT(ADDRESS(ROW()+(0), COLUMN()+(-2), 1))*INDIRECT(ADDRESS(ROW()+(0), COLUMN()+(-1), 1)), 2)</f>
        <v>10.31</v>
      </c>
    </row>
    <row r="35" spans="1:8" ht="13.50" thickBot="1" customHeight="1">
      <c r="A35" s="1" t="s">
        <v>79</v>
      </c>
      <c r="B35" s="1"/>
      <c r="C35" s="10" t="s">
        <v>80</v>
      </c>
      <c r="D35" s="1" t="s">
        <v>81</v>
      </c>
      <c r="E35" s="1"/>
      <c r="F35" s="11">
        <v>1.157</v>
      </c>
      <c r="G35" s="12">
        <v>11.01</v>
      </c>
      <c r="H35" s="12">
        <f ca="1">ROUND(INDIRECT(ADDRESS(ROW()+(0), COLUMN()+(-2), 1))*INDIRECT(ADDRESS(ROW()+(0), COLUMN()+(-1), 1)), 2)</f>
        <v>12.74</v>
      </c>
    </row>
    <row r="36" spans="1:8" ht="13.50" thickBot="1" customHeight="1">
      <c r="A36" s="1" t="s">
        <v>82</v>
      </c>
      <c r="B36" s="1"/>
      <c r="C36" s="10" t="s">
        <v>83</v>
      </c>
      <c r="D36" s="1" t="s">
        <v>84</v>
      </c>
      <c r="E36" s="1"/>
      <c r="F36" s="11">
        <v>0.256</v>
      </c>
      <c r="G36" s="12">
        <v>17.84</v>
      </c>
      <c r="H36" s="12">
        <f ca="1">ROUND(INDIRECT(ADDRESS(ROW()+(0), COLUMN()+(-2), 1))*INDIRECT(ADDRESS(ROW()+(0), COLUMN()+(-1), 1)), 2)</f>
        <v>4.57</v>
      </c>
    </row>
    <row r="37" spans="1:8" ht="13.50" thickBot="1" customHeight="1">
      <c r="A37" s="1" t="s">
        <v>85</v>
      </c>
      <c r="B37" s="1"/>
      <c r="C37" s="10" t="s">
        <v>86</v>
      </c>
      <c r="D37" s="1" t="s">
        <v>87</v>
      </c>
      <c r="E37" s="1"/>
      <c r="F37" s="11">
        <v>0.256</v>
      </c>
      <c r="G37" s="12">
        <v>11.44</v>
      </c>
      <c r="H37" s="12">
        <f ca="1">ROUND(INDIRECT(ADDRESS(ROW()+(0), COLUMN()+(-2), 1))*INDIRECT(ADDRESS(ROW()+(0), COLUMN()+(-1), 1)), 2)</f>
        <v>2.93</v>
      </c>
    </row>
    <row r="38" spans="1:8" ht="13.50" thickBot="1" customHeight="1">
      <c r="A38" s="1" t="s">
        <v>88</v>
      </c>
      <c r="B38" s="1"/>
      <c r="C38" s="10" t="s">
        <v>89</v>
      </c>
      <c r="D38" s="1" t="s">
        <v>90</v>
      </c>
      <c r="E38" s="1"/>
      <c r="F38" s="11">
        <v>0.056</v>
      </c>
      <c r="G38" s="12">
        <v>18.33</v>
      </c>
      <c r="H38" s="12">
        <f ca="1">ROUND(INDIRECT(ADDRESS(ROW()+(0), COLUMN()+(-2), 1))*INDIRECT(ADDRESS(ROW()+(0), COLUMN()+(-1), 1)), 2)</f>
        <v>1.03</v>
      </c>
    </row>
    <row r="39" spans="1:8" ht="13.50" thickBot="1" customHeight="1">
      <c r="A39" s="1" t="s">
        <v>91</v>
      </c>
      <c r="B39" s="1"/>
      <c r="C39" s="10" t="s">
        <v>92</v>
      </c>
      <c r="D39" s="1" t="s">
        <v>93</v>
      </c>
      <c r="E39" s="1"/>
      <c r="F39" s="13">
        <v>0.056</v>
      </c>
      <c r="G39" s="14">
        <v>11.44</v>
      </c>
      <c r="H39" s="14">
        <f ca="1">ROUND(INDIRECT(ADDRESS(ROW()+(0), COLUMN()+(-2), 1))*INDIRECT(ADDRESS(ROW()+(0), COLUMN()+(-1), 1)), 2)</f>
        <v>0.64</v>
      </c>
    </row>
    <row r="40" spans="1:8" ht="13.50" thickBot="1" customHeight="1">
      <c r="A40" s="15"/>
      <c r="B40" s="15"/>
      <c r="C40" s="15"/>
      <c r="D40" s="15"/>
      <c r="E40" s="15"/>
      <c r="F40" s="9" t="s">
        <v>94</v>
      </c>
      <c r="G40" s="9"/>
      <c r="H40" s="17">
        <f ca="1">ROUND(SUM(INDIRECT(ADDRESS(ROW()+(-1), COLUMN()+(0), 1)),INDIRECT(ADDRESS(ROW()+(-2), COLUMN()+(0), 1)),INDIRECT(ADDRESS(ROW()+(-3), COLUMN()+(0), 1)),INDIRECT(ADDRESS(ROW()+(-4), COLUMN()+(0), 1)),INDIRECT(ADDRESS(ROW()+(-5), COLUMN()+(0), 1)),INDIRECT(ADDRESS(ROW()+(-6), COLUMN()+(0), 1))), 2)</f>
        <v>32.22</v>
      </c>
    </row>
    <row r="41" spans="1:8" ht="13.50" thickBot="1" customHeight="1">
      <c r="A41" s="15">
        <v>4</v>
      </c>
      <c r="B41" s="15"/>
      <c r="C41" s="15"/>
      <c r="D41" s="18" t="s">
        <v>95</v>
      </c>
      <c r="E41" s="18"/>
      <c r="F41" s="18"/>
      <c r="G41" s="15"/>
      <c r="H41" s="15"/>
    </row>
    <row r="42" spans="1:8" ht="13.50" thickBot="1" customHeight="1">
      <c r="A42" s="19"/>
      <c r="B42" s="19"/>
      <c r="C42" s="20" t="s">
        <v>96</v>
      </c>
      <c r="D42" s="19" t="s">
        <v>97</v>
      </c>
      <c r="E42" s="19"/>
      <c r="F42" s="13">
        <v>2</v>
      </c>
      <c r="G42" s="14">
        <f ca="1">ROUND(SUM(INDIRECT(ADDRESS(ROW()+(-2), COLUMN()+(1), 1)),INDIRECT(ADDRESS(ROW()+(-10), COLUMN()+(1), 1)),INDIRECT(ADDRESS(ROW()+(-13), COLUMN()+(1), 1))), 2)</f>
        <v>134.35</v>
      </c>
      <c r="H42" s="14">
        <f ca="1">ROUND(INDIRECT(ADDRESS(ROW()+(0), COLUMN()+(-2), 1))*INDIRECT(ADDRESS(ROW()+(0), COLUMN()+(-1), 1))/100, 2)</f>
        <v>2.69</v>
      </c>
    </row>
    <row r="43" spans="1:8" ht="13.50" thickBot="1" customHeight="1">
      <c r="A43" s="21" t="s">
        <v>98</v>
      </c>
      <c r="B43" s="21"/>
      <c r="C43" s="22"/>
      <c r="D43" s="23"/>
      <c r="E43" s="23"/>
      <c r="F43" s="24" t="s">
        <v>99</v>
      </c>
      <c r="G43" s="25"/>
      <c r="H43" s="26">
        <f ca="1">ROUND(SUM(INDIRECT(ADDRESS(ROW()+(-1), COLUMN()+(0), 1)),INDIRECT(ADDRESS(ROW()+(-3), COLUMN()+(0), 1)),INDIRECT(ADDRESS(ROW()+(-11), COLUMN()+(0), 1)),INDIRECT(ADDRESS(ROW()+(-14), COLUMN()+(0), 1))), 2)</f>
        <v>137.04</v>
      </c>
    </row>
  </sheetData>
  <mergeCells count="78">
    <mergeCell ref="A1:H1"/>
    <mergeCell ref="C3:D3"/>
    <mergeCell ref="A5:D5"/>
    <mergeCell ref="A8:B8"/>
    <mergeCell ref="D8:E8"/>
    <mergeCell ref="A9:B9"/>
    <mergeCell ref="D9:F9"/>
    <mergeCell ref="A10:B10"/>
    <mergeCell ref="D10:E10"/>
    <mergeCell ref="A11:B11"/>
    <mergeCell ref="D11:E11"/>
    <mergeCell ref="A12:B12"/>
    <mergeCell ref="D12:E12"/>
    <mergeCell ref="A13:B13"/>
    <mergeCell ref="D13:E13"/>
    <mergeCell ref="A14:B14"/>
    <mergeCell ref="D14:E14"/>
    <mergeCell ref="A15:B15"/>
    <mergeCell ref="D15:E15"/>
    <mergeCell ref="A16:B16"/>
    <mergeCell ref="D16:E16"/>
    <mergeCell ref="A17:B17"/>
    <mergeCell ref="D17:E17"/>
    <mergeCell ref="A18:B18"/>
    <mergeCell ref="D18:E18"/>
    <mergeCell ref="A19:B19"/>
    <mergeCell ref="D19:E19"/>
    <mergeCell ref="A20:B20"/>
    <mergeCell ref="D20:E20"/>
    <mergeCell ref="A21:B21"/>
    <mergeCell ref="D21:E21"/>
    <mergeCell ref="A22:B22"/>
    <mergeCell ref="D22:E22"/>
    <mergeCell ref="A23:B23"/>
    <mergeCell ref="D23:E23"/>
    <mergeCell ref="A24:B24"/>
    <mergeCell ref="D24:E24"/>
    <mergeCell ref="A25:B25"/>
    <mergeCell ref="D25:E25"/>
    <mergeCell ref="A26:B26"/>
    <mergeCell ref="D26:E26"/>
    <mergeCell ref="A27:B27"/>
    <mergeCell ref="D27:E27"/>
    <mergeCell ref="A28:B28"/>
    <mergeCell ref="D28:E28"/>
    <mergeCell ref="A29:B29"/>
    <mergeCell ref="D29:E29"/>
    <mergeCell ref="F29:G29"/>
    <mergeCell ref="A30:B30"/>
    <mergeCell ref="D30:F30"/>
    <mergeCell ref="A31:B31"/>
    <mergeCell ref="D31:E31"/>
    <mergeCell ref="A32:B32"/>
    <mergeCell ref="D32:E32"/>
    <mergeCell ref="F32:G32"/>
    <mergeCell ref="A33:B33"/>
    <mergeCell ref="D33:F33"/>
    <mergeCell ref="A34:B34"/>
    <mergeCell ref="D34:E34"/>
    <mergeCell ref="A35:B35"/>
    <mergeCell ref="D35:E35"/>
    <mergeCell ref="A36:B36"/>
    <mergeCell ref="D36:E36"/>
    <mergeCell ref="A37:B37"/>
    <mergeCell ref="D37:E37"/>
    <mergeCell ref="A38:B38"/>
    <mergeCell ref="D38:E38"/>
    <mergeCell ref="A39:B39"/>
    <mergeCell ref="D39:E39"/>
    <mergeCell ref="A40:B40"/>
    <mergeCell ref="D40:E40"/>
    <mergeCell ref="F40:G40"/>
    <mergeCell ref="A41:B41"/>
    <mergeCell ref="D41:F41"/>
    <mergeCell ref="A42:B42"/>
    <mergeCell ref="D42:E42"/>
    <mergeCell ref="A43:E43"/>
    <mergeCell ref="F43:G43"/>
  </mergeCells>
  <pageMargins left="0.147638" right="0.147638" top="0.206693" bottom="0.206693" header="0.0" footer="0.0"/>
  <pageSetup paperSize="9" orientation="portrait"/>
  <rowBreaks count="0" manualBreakCount="0">
    </rowBreaks>
</worksheet>
</file>