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<sst xmlns="http://schemas.openxmlformats.org/spreadsheetml/2006/main" count="94" uniqueCount="94">
  <si>
    <t xml:space="preserve"/>
  </si>
  <si>
    <t xml:space="preserve">QAB312</t>
  </si>
  <si>
    <t xml:space="preserve">m²</t>
  </si>
  <si>
    <t xml:space="preserve">Techo plano transitable, no ventilado, con piso fijo, para uso deportivo. Impermeabilización con láminas de PVC.</t>
  </si>
  <si>
    <r>
      <rPr>
        <sz val="8.25"/>
        <color rgb="FF000000"/>
        <rFont val="Arial"/>
        <family val="2"/>
      </rPr>
      <t xml:space="preserve">Techo plano transitable, no ventilado, con piso fijo, tipo invertida, pendiente del 1% al 5%, para uso deportivo.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monocapa, no adherida, formada por una lámina impermeabilizante flexible de PVC-P, (fv), de 1,2 mm de espesor, con armadura de velo de fibra de vidrio, y con resistencia a la intemperie, fijada en solapes y bordes mediante soldadura termoplástica; CAPA SEPARADORA BAJO IMPERMEABILIZACIÓN: geotextil no tejido compuesto por fibras de poliéster unidas por agujeteado, (300 g/m²); AISLAMIENTO TÉRMICO: panel rígido de poliestireno extruido, de superficie lisa y mecanizado lateral a media madera, de 40 mm de espesor, resistencia a compresión &gt;= 300 kPa; CAPA SEPARADORA BAJO PROTECCIÓN: geotextil no tejido compuesto por fibras de poliéster unidas por agujeteado, (200 g/m²); CAPA DE PROTECCIÓN: revestimiento continuo sintético, formado por la aplicación sucesiva de una capa de mortero epoxi bicomponente, abrasión Taber en seco &lt; 0,2 g y rendimiento aproximado de 0,80 kg/m²; dos capas de mortero bicomponente a base de resinas acrílico-epoxi, abrasión Taber en seco &lt; 0,2 g y rendimiento aproximado de 0,4 kg/m² por capa; y una capa de sellado con pintura bicomponente a base de resinas acrílico-epoxi, abrasión Taber en seco &lt; 0,2 g, viscosidad &gt; 40 poises y rendimiento aproximado de 0,2 kg/m²; extendidas a mano mediante rastras de banda de goma en capas uniformes con un espesor total aproximado de 1,0 mm, colocado sobre base de concreto f'c=245 kg/cm² (3500 psi), clase de exposición F0 S0 P0 C0, tamaño máximo del agregado 25 mm (1" ASTM Nº 57), consistencia blanda de 10 cm de espesor, armado con malla electrosoldada tipo 6x6 4,5/4,5 de acero Grado 70, con barras separadas 15,24x15,24 cm de Ø 5,5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</si>
  <si>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</si>
  <si>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</si>
  <si>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</si>
  <si>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</si>
  <si>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</si>
  <si>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</si>
  <si>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</si>
  <si>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</si>
  <si>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</si>
  <si>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</si>
  <si>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mt01arl030aa</t>
  </si>
  <si>
    <t xml:space="preserve">m³</t>
  </si>
  <si>
    <t xml:space="preserve">Arcilla expandida, suministrada en sacos.</t>
  </si>
  <si>
    <t xml:space="preserve">mt09lec020b</t>
  </si>
  <si>
    <t xml:space="preserve">m³</t>
  </si>
  <si>
    <t xml:space="preserve">Lechada de cemento 1/3 CEM II/B-P 32,5 N.</t>
  </si>
  <si>
    <t xml:space="preserve">mt16pea020b</t>
  </si>
  <si>
    <t xml:space="preserve">m²</t>
  </si>
  <si>
    <t xml:space="preserve">Panel rígido de poliestireno expandido, mecanizado lateral recto, de 20 mm de espesor, resistencia térmica 0,55 m²K/W, conductividad térmica 0,036 W/(mK), para junta de dilatación.</t>
  </si>
  <si>
    <t xml:space="preserve">mt08aaa010a</t>
  </si>
  <si>
    <t xml:space="preserve">m³</t>
  </si>
  <si>
    <t xml:space="preserve">Agua.</t>
  </si>
  <si>
    <t xml:space="preserve">mt01arg005a</t>
  </si>
  <si>
    <t xml:space="preserve">t</t>
  </si>
  <si>
    <t xml:space="preserve">Arena de cantera, para mortero preparado en obra.</t>
  </si>
  <si>
    <t xml:space="preserve">mt08cem000h</t>
  </si>
  <si>
    <t xml:space="preserve">kg</t>
  </si>
  <si>
    <t xml:space="preserve">Cemento gris en sacos.</t>
  </si>
  <si>
    <t xml:space="preserve">mt14gsa020dg</t>
  </si>
  <si>
    <t xml:space="preserve">m²</t>
  </si>
  <si>
    <t xml:space="preserve">Geotextil no tejido compuesto por fibras de poliéster unidas por agujeteado, con una resistencia a la tracción longitudinal de 3,45 kN/m, una resistencia a la tracción transversal de 3,45 kN/m, una apertura de cono al ensayo de perforación dinámica según ISO 13433 inferior a 15 mm, resistencia CBR a punzonamiento 0,8 kN y una masa superficial de 300 g/m².</t>
  </si>
  <si>
    <t xml:space="preserve">mt15dan010c</t>
  </si>
  <si>
    <t xml:space="preserve">m²</t>
  </si>
  <si>
    <t xml:space="preserve">Lámina impermeabilizante flexible de PVC-P, (fv), de 1,2 mm de espesor, con armadura de velo de fibra de vidrio, y con resistencia a la intemperie.</t>
  </si>
  <si>
    <t xml:space="preserve">mt15dan020b</t>
  </si>
  <si>
    <t xml:space="preserve">m</t>
  </si>
  <si>
    <t xml:space="preserve">Perfil colaminado de lámina de acero y PVC-P, plano, para remate de impermeabilización en los extremos de las láminas de PVC-P y en encuentros con elementos verticales.</t>
  </si>
  <si>
    <t xml:space="preserve">mt16pxa010ab</t>
  </si>
  <si>
    <t xml:space="preserve">m²</t>
  </si>
  <si>
    <t xml:space="preserve">Panel rígido de poliestireno extruido, de superficie lisa y mecanizado lateral a media madera, de 40 mm de espesor, resistencia a compresión &gt;= 300 kPa, resistencia térmica 1,2 m²K/W, conductividad térmica 0,034 W/(mK), Euroclase E de reacción al fuego, con código de designación XPS-EN 13164-T1-CS(10/Y)300-DLT(2)5-DS(70,90)-WL(T)0,7-FTCI1.</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</si>
  <si>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</si>
  <si>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</si>
  <si>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ISO 13433 inferior a 27 mm, resistencia CBR a punzonamiento 0,4 kN y una masa superficial de 200 g/m².</t>
  </si>
  <si>
    <t xml:space="preserve">mt07ame120ff</t>
  </si>
  <si>
    <t xml:space="preserve">m²</t>
  </si>
  <si>
    <t xml:space="preserve">Malla electrosoldada tipo 6x6 4,5/4,5 de acero Grado 70, con varillas corrugadas espaciadas 15,24x15,24 cm de 5,5 mm de diámetro, según ASTM A 185 y ASTM A 497.</t>
  </si>
  <si>
    <t xml:space="preserve">mt10haf100ajc</t>
  </si>
  <si>
    <t xml:space="preserve">m³</t>
  </si>
  <si>
    <t xml:space="preserve">Concreto f'c=245 kg/cm² (3500 psi), clase de exposición F0 S0 P0 C0, tamaño máximo del agregado 25 mm (1" ASTM Nº 57), consistencia blanda, premezclado, según ACI 318.</t>
  </si>
  <si>
    <t xml:space="preserve">mt47adc010a</t>
  </si>
  <si>
    <t xml:space="preserve">kg</t>
  </si>
  <si>
    <t xml:space="preserve">Mortero epoxi bicomponente.</t>
  </si>
  <si>
    <t xml:space="preserve">mt47adc020a</t>
  </si>
  <si>
    <t xml:space="preserve">kg</t>
  </si>
  <si>
    <t xml:space="preserve">Mortero bicomponente a base de resinas acrílico-epoxi.</t>
  </si>
  <si>
    <t xml:space="preserve">mt47adc030a</t>
  </si>
  <si>
    <t xml:space="preserve">kg</t>
  </si>
  <si>
    <t xml:space="preserve">Pintura bicomponente a base de resinas acrílico-epoxi.</t>
  </si>
  <si>
    <t xml:space="preserve">Subtotal materiales:</t>
  </si>
  <si>
    <t xml:space="preserve">Equipo y maquinaria</t>
  </si>
  <si>
    <t xml:space="preserve">mq06hor010</t>
  </si>
  <si>
    <t xml:space="preserve">h</t>
  </si>
  <si>
    <t xml:space="preserve">Concretera.</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</si>
  <si>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</si>
  <si>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</si>
  <si>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</si>
  <si>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</si>
  <si>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</si>
  <si>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</si>
  <si>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</si>
  <si>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</si>
  <si>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</si>
  <si>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</si>
  <si>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</si>
  <si>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</si>
  <si>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</si>
  <si>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</si>
  <si>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mo054</t>
  </si>
  <si>
    <t xml:space="preserve">h</t>
  </si>
  <si>
    <t xml:space="preserve">Montador de aislamientos.</t>
  </si>
  <si>
    <t xml:space="preserve">mo101</t>
  </si>
  <si>
    <t xml:space="preserve">h</t>
  </si>
  <si>
    <t xml:space="preserve">Principiante de montador de aislamientos.</t>
  </si>
  <si>
    <t xml:space="preserve">Subtotal mano de obra:</t>
  </si>
  <si>
    <t xml:space="preserve">Herramientas</t>
  </si>
  <si>
    <t xml:space="preserve">%</t>
  </si>
  <si>
    <t xml:space="preserve">Herramientas</t>
  </si>
  <si>
    <t xml:space="preserve">Coste de mantenimiento decenal: $ 33,54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</si>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</sst>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6.46" customWidth="1"/>
    <col min="5" max="5" width="69.53" customWidth="1"/>
    <col min="6" max="6" width="16.15" customWidth="1"/>
    <col min="7" max="7" width="12.75"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92.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3</v>
      </c>
      <c r="G10" s="12">
        <v>0.18</v>
      </c>
      <c r="H10" s="12">
        <f ca="1">ROUND(INDIRECT(ADDRESS(ROW()+(0), COLUMN()+(-2), 1))*INDIRECT(ADDRESS(ROW()+(0), COLUMN()+(-1), 1)), 2)</f>
        <v>0.54</v>
      </c>
    </row>
    <row r="11" spans="1:8" ht="13.50" thickBot="1" customHeight="1">
      <c r="A11" s="1" t="s">
        <v>15</v>
      </c>
      <c r="B11" s="1"/>
      <c r="C11" s="10" t="s">
        <v>16</v>
      </c>
      <c r="D11" s="10"/>
      <c r="E11" s="1" t="s">
        <v>17</v>
      </c>
      <c r="F11" s="11">
        <v>0.1</v>
      </c>
      <c r="G11" s="12">
        <v>173.72</v>
      </c>
      <c r="H11" s="12">
        <f ca="1">ROUND(INDIRECT(ADDRESS(ROW()+(0), COLUMN()+(-2), 1))*INDIRECT(ADDRESS(ROW()+(0), COLUMN()+(-1), 1)), 2)</f>
        <v>17.37</v>
      </c>
    </row>
    <row r="12" spans="1:8" ht="13.50" thickBot="1" customHeight="1">
      <c r="A12" s="1" t="s">
        <v>18</v>
      </c>
      <c r="B12" s="1"/>
      <c r="C12" s="10" t="s">
        <v>19</v>
      </c>
      <c r="D12" s="10"/>
      <c r="E12" s="1" t="s">
        <v>20</v>
      </c>
      <c r="F12" s="11">
        <v>0.01</v>
      </c>
      <c r="G12" s="12">
        <v>121.09</v>
      </c>
      <c r="H12" s="12">
        <f ca="1">ROUND(INDIRECT(ADDRESS(ROW()+(0), COLUMN()+(-2), 1))*INDIRECT(ADDRESS(ROW()+(0), COLUMN()+(-1), 1)), 2)</f>
        <v>1.21</v>
      </c>
    </row>
    <row r="13" spans="1:8" ht="34.50" thickBot="1" customHeight="1">
      <c r="A13" s="1" t="s">
        <v>21</v>
      </c>
      <c r="B13" s="1"/>
      <c r="C13" s="10" t="s">
        <v>22</v>
      </c>
      <c r="D13" s="10"/>
      <c r="E13" s="1" t="s">
        <v>23</v>
      </c>
      <c r="F13" s="11">
        <v>0.01</v>
      </c>
      <c r="G13" s="12">
        <v>1.89</v>
      </c>
      <c r="H13" s="12">
        <f ca="1">ROUND(INDIRECT(ADDRESS(ROW()+(0), COLUMN()+(-2), 1))*INDIRECT(ADDRESS(ROW()+(0), COLUMN()+(-1), 1)), 2)</f>
        <v>0.02</v>
      </c>
    </row>
    <row r="14" spans="1:8" ht="13.50" thickBot="1" customHeight="1">
      <c r="A14" s="1" t="s">
        <v>24</v>
      </c>
      <c r="B14" s="1"/>
      <c r="C14" s="10" t="s">
        <v>25</v>
      </c>
      <c r="D14" s="10"/>
      <c r="E14" s="1" t="s">
        <v>26</v>
      </c>
      <c r="F14" s="11">
        <v>0.008</v>
      </c>
      <c r="G14" s="12">
        <v>1.97</v>
      </c>
      <c r="H14" s="12">
        <f ca="1">ROUND(INDIRECT(ADDRESS(ROW()+(0), COLUMN()+(-2), 1))*INDIRECT(ADDRESS(ROW()+(0), COLUMN()+(-1), 1)), 2)</f>
        <v>0.02</v>
      </c>
    </row>
    <row r="15" spans="1:8" ht="13.50" thickBot="1" customHeight="1">
      <c r="A15" s="1" t="s">
        <v>27</v>
      </c>
      <c r="B15" s="1"/>
      <c r="C15" s="10" t="s">
        <v>28</v>
      </c>
      <c r="D15" s="10"/>
      <c r="E15" s="1" t="s">
        <v>29</v>
      </c>
      <c r="F15" s="11">
        <v>0.065</v>
      </c>
      <c r="G15" s="12">
        <v>23.01</v>
      </c>
      <c r="H15" s="12">
        <f ca="1">ROUND(INDIRECT(ADDRESS(ROW()+(0), COLUMN()+(-2), 1))*INDIRECT(ADDRESS(ROW()+(0), COLUMN()+(-1), 1)), 2)</f>
        <v>1.5</v>
      </c>
    </row>
    <row r="16" spans="1:8" ht="13.50" thickBot="1" customHeight="1">
      <c r="A16" s="1" t="s">
        <v>30</v>
      </c>
      <c r="B16" s="1"/>
      <c r="C16" s="10" t="s">
        <v>31</v>
      </c>
      <c r="D16" s="10"/>
      <c r="E16" s="1" t="s">
        <v>32</v>
      </c>
      <c r="F16" s="11">
        <v>10</v>
      </c>
      <c r="G16" s="12">
        <v>0.19</v>
      </c>
      <c r="H16" s="12">
        <f ca="1">ROUND(INDIRECT(ADDRESS(ROW()+(0), COLUMN()+(-2), 1))*INDIRECT(ADDRESS(ROW()+(0), COLUMN()+(-1), 1)), 2)</f>
        <v>1.9</v>
      </c>
    </row>
    <row r="17" spans="1:8" ht="55.50" thickBot="1" customHeight="1">
      <c r="A17" s="1" t="s">
        <v>33</v>
      </c>
      <c r="B17" s="1"/>
      <c r="C17" s="10" t="s">
        <v>34</v>
      </c>
      <c r="D17" s="10"/>
      <c r="E17" s="1" t="s">
        <v>35</v>
      </c>
      <c r="F17" s="11">
        <v>2.1</v>
      </c>
      <c r="G17" s="12">
        <v>1.38</v>
      </c>
      <c r="H17" s="12">
        <f ca="1">ROUND(INDIRECT(ADDRESS(ROW()+(0), COLUMN()+(-2), 1))*INDIRECT(ADDRESS(ROW()+(0), COLUMN()+(-1), 1)), 2)</f>
        <v>2.9</v>
      </c>
    </row>
    <row r="18" spans="1:8" ht="24.00" thickBot="1" customHeight="1">
      <c r="A18" s="1" t="s">
        <v>36</v>
      </c>
      <c r="B18" s="1"/>
      <c r="C18" s="10" t="s">
        <v>37</v>
      </c>
      <c r="D18" s="10"/>
      <c r="E18" s="1" t="s">
        <v>38</v>
      </c>
      <c r="F18" s="11">
        <v>1.05</v>
      </c>
      <c r="G18" s="12">
        <v>10.32</v>
      </c>
      <c r="H18" s="12">
        <f ca="1">ROUND(INDIRECT(ADDRESS(ROW()+(0), COLUMN()+(-2), 1))*INDIRECT(ADDRESS(ROW()+(0), COLUMN()+(-1), 1)), 2)</f>
        <v>10.84</v>
      </c>
    </row>
    <row r="19" spans="1:8" ht="34.50" thickBot="1" customHeight="1">
      <c r="A19" s="1" t="s">
        <v>39</v>
      </c>
      <c r="B19" s="1"/>
      <c r="C19" s="10" t="s">
        <v>40</v>
      </c>
      <c r="D19" s="10"/>
      <c r="E19" s="1" t="s">
        <v>41</v>
      </c>
      <c r="F19" s="11">
        <v>0.4</v>
      </c>
      <c r="G19" s="12">
        <v>3.96</v>
      </c>
      <c r="H19" s="12">
        <f ca="1">ROUND(INDIRECT(ADDRESS(ROW()+(0), COLUMN()+(-2), 1))*INDIRECT(ADDRESS(ROW()+(0), COLUMN()+(-1), 1)), 2)</f>
        <v>1.58</v>
      </c>
    </row>
    <row r="20" spans="1:8" ht="55.50" thickBot="1" customHeight="1">
      <c r="A20" s="1" t="s">
        <v>42</v>
      </c>
      <c r="B20" s="1"/>
      <c r="C20" s="10" t="s">
        <v>43</v>
      </c>
      <c r="D20" s="10"/>
      <c r="E20" s="1" t="s">
        <v>44</v>
      </c>
      <c r="F20" s="11">
        <v>1.05</v>
      </c>
      <c r="G20" s="12">
        <v>3.96</v>
      </c>
      <c r="H20" s="12">
        <f ca="1">ROUND(INDIRECT(ADDRESS(ROW()+(0), COLUMN()+(-2), 1))*INDIRECT(ADDRESS(ROW()+(0), COLUMN()+(-1), 1)), 2)</f>
        <v>4.16</v>
      </c>
    </row>
    <row r="21" spans="1:8" ht="55.50" thickBot="1" customHeight="1">
      <c r="A21" s="1" t="s">
        <v>45</v>
      </c>
      <c r="B21" s="1"/>
      <c r="C21" s="10" t="s">
        <v>46</v>
      </c>
      <c r="D21" s="10"/>
      <c r="E21" s="1" t="s">
        <v>47</v>
      </c>
      <c r="F21" s="11">
        <v>1.05</v>
      </c>
      <c r="G21" s="12">
        <v>0.81</v>
      </c>
      <c r="H21" s="12">
        <f ca="1">ROUND(INDIRECT(ADDRESS(ROW()+(0), COLUMN()+(-2), 1))*INDIRECT(ADDRESS(ROW()+(0), COLUMN()+(-1), 1)), 2)</f>
        <v>0.85</v>
      </c>
    </row>
    <row r="22" spans="1:8" ht="34.50" thickBot="1" customHeight="1">
      <c r="A22" s="1" t="s">
        <v>48</v>
      </c>
      <c r="B22" s="1"/>
      <c r="C22" s="10" t="s">
        <v>49</v>
      </c>
      <c r="D22" s="10"/>
      <c r="E22" s="1" t="s">
        <v>50</v>
      </c>
      <c r="F22" s="11">
        <v>1.1</v>
      </c>
      <c r="G22" s="12">
        <v>3.11</v>
      </c>
      <c r="H22" s="12">
        <f ca="1">ROUND(INDIRECT(ADDRESS(ROW()+(0), COLUMN()+(-2), 1))*INDIRECT(ADDRESS(ROW()+(0), COLUMN()+(-1), 1)), 2)</f>
        <v>3.42</v>
      </c>
    </row>
    <row r="23" spans="1:8" ht="34.50" thickBot="1" customHeight="1">
      <c r="A23" s="1" t="s">
        <v>51</v>
      </c>
      <c r="B23" s="1"/>
      <c r="C23" s="10" t="s">
        <v>52</v>
      </c>
      <c r="D23" s="10"/>
      <c r="E23" s="1" t="s">
        <v>53</v>
      </c>
      <c r="F23" s="11">
        <v>0.1</v>
      </c>
      <c r="G23" s="12">
        <v>125.16</v>
      </c>
      <c r="H23" s="12">
        <f ca="1">ROUND(INDIRECT(ADDRESS(ROW()+(0), COLUMN()+(-2), 1))*INDIRECT(ADDRESS(ROW()+(0), COLUMN()+(-1), 1)), 2)</f>
        <v>12.52</v>
      </c>
    </row>
    <row r="24" spans="1:8" ht="13.50" thickBot="1" customHeight="1">
      <c r="A24" s="1" t="s">
        <v>54</v>
      </c>
      <c r="B24" s="1"/>
      <c r="C24" s="10" t="s">
        <v>55</v>
      </c>
      <c r="D24" s="10"/>
      <c r="E24" s="1" t="s">
        <v>56</v>
      </c>
      <c r="F24" s="11">
        <v>0.8</v>
      </c>
      <c r="G24" s="12">
        <v>4.9</v>
      </c>
      <c r="H24" s="12">
        <f ca="1">ROUND(INDIRECT(ADDRESS(ROW()+(0), COLUMN()+(-2), 1))*INDIRECT(ADDRESS(ROW()+(0), COLUMN()+(-1), 1)), 2)</f>
        <v>3.92</v>
      </c>
    </row>
    <row r="25" spans="1:8" ht="13.50" thickBot="1" customHeight="1">
      <c r="A25" s="1" t="s">
        <v>57</v>
      </c>
      <c r="B25" s="1"/>
      <c r="C25" s="10" t="s">
        <v>58</v>
      </c>
      <c r="D25" s="10"/>
      <c r="E25" s="1" t="s">
        <v>59</v>
      </c>
      <c r="F25" s="11">
        <v>0.8</v>
      </c>
      <c r="G25" s="12">
        <v>16.05</v>
      </c>
      <c r="H25" s="12">
        <f ca="1">ROUND(INDIRECT(ADDRESS(ROW()+(0), COLUMN()+(-2), 1))*INDIRECT(ADDRESS(ROW()+(0), COLUMN()+(-1), 1)), 2)</f>
        <v>12.84</v>
      </c>
    </row>
    <row r="26" spans="1:8" ht="13.50" thickBot="1" customHeight="1">
      <c r="A26" s="1" t="s">
        <v>60</v>
      </c>
      <c r="B26" s="1"/>
      <c r="C26" s="10" t="s">
        <v>61</v>
      </c>
      <c r="D26" s="10"/>
      <c r="E26" s="1" t="s">
        <v>62</v>
      </c>
      <c r="F26" s="13">
        <v>0.2</v>
      </c>
      <c r="G26" s="14">
        <v>17.36</v>
      </c>
      <c r="H26" s="14">
        <f ca="1">ROUND(INDIRECT(ADDRESS(ROW()+(0), COLUMN()+(-2), 1))*INDIRECT(ADDRESS(ROW()+(0), COLUMN()+(-1), 1)), 2)</f>
        <v>3.47</v>
      </c>
    </row>
    <row r="27" spans="1:8" ht="13.50" thickBot="1" customHeight="1">
      <c r="A27" s="15"/>
      <c r="B27" s="15"/>
      <c r="C27" s="15"/>
      <c r="D27" s="15"/>
      <c r="E27" s="15"/>
      <c r="F27" s="9" t="s">
        <v>63</v>
      </c>
      <c r="G27" s="9"/>
      <c r="H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79.06</v>
      </c>
    </row>
    <row r="28" spans="1:8" ht="13.50" thickBot="1" customHeight="1">
      <c r="A28" s="15">
        <v>2</v>
      </c>
      <c r="B28" s="15"/>
      <c r="C28" s="15"/>
      <c r="D28" s="15"/>
      <c r="E28" s="18" t="s">
        <v>64</v>
      </c>
      <c r="F28" s="18"/>
      <c r="G28" s="15"/>
      <c r="H28" s="15"/>
    </row>
    <row r="29" spans="1:8" ht="13.50" thickBot="1" customHeight="1">
      <c r="A29" s="1" t="s">
        <v>65</v>
      </c>
      <c r="B29" s="1"/>
      <c r="C29" s="10" t="s">
        <v>66</v>
      </c>
      <c r="D29" s="10"/>
      <c r="E29" s="1" t="s">
        <v>67</v>
      </c>
      <c r="F29" s="13">
        <v>0.038</v>
      </c>
      <c r="G29" s="14">
        <v>1.88</v>
      </c>
      <c r="H29" s="14">
        <f ca="1">ROUND(INDIRECT(ADDRESS(ROW()+(0), COLUMN()+(-2), 1))*INDIRECT(ADDRESS(ROW()+(0), COLUMN()+(-1), 1)), 2)</f>
        <v>0.07</v>
      </c>
    </row>
    <row r="30" spans="1:8" ht="13.50" thickBot="1" customHeight="1">
      <c r="A30" s="15"/>
      <c r="B30" s="15"/>
      <c r="C30" s="15"/>
      <c r="D30" s="15"/>
      <c r="E30" s="15"/>
      <c r="F30" s="9" t="s">
        <v>68</v>
      </c>
      <c r="G30" s="9"/>
      <c r="H30" s="17">
        <f ca="1">ROUND(SUM(INDIRECT(ADDRESS(ROW()+(-1), COLUMN()+(0), 1))), 2)</f>
        <v>0.07</v>
      </c>
    </row>
    <row r="31" spans="1:8" ht="13.50" thickBot="1" customHeight="1">
      <c r="A31" s="15">
        <v>3</v>
      </c>
      <c r="B31" s="15"/>
      <c r="C31" s="15"/>
      <c r="D31" s="15"/>
      <c r="E31" s="18" t="s">
        <v>69</v>
      </c>
      <c r="F31" s="18"/>
      <c r="G31" s="15"/>
      <c r="H31" s="15"/>
    </row>
    <row r="32" spans="1:8" ht="13.50" thickBot="1" customHeight="1">
      <c r="A32" s="1" t="s">
        <v>70</v>
      </c>
      <c r="B32" s="1"/>
      <c r="C32" s="10" t="s">
        <v>71</v>
      </c>
      <c r="D32" s="10"/>
      <c r="E32" s="1" t="s">
        <v>72</v>
      </c>
      <c r="F32" s="11">
        <v>0.584</v>
      </c>
      <c r="G32" s="12">
        <v>12.93</v>
      </c>
      <c r="H32" s="12">
        <f ca="1">ROUND(INDIRECT(ADDRESS(ROW()+(0), COLUMN()+(-2), 1))*INDIRECT(ADDRESS(ROW()+(0), COLUMN()+(-1), 1)), 2)</f>
        <v>7.55</v>
      </c>
    </row>
    <row r="33" spans="1:8" ht="13.50" thickBot="1" customHeight="1">
      <c r="A33" s="1" t="s">
        <v>73</v>
      </c>
      <c r="B33" s="1"/>
      <c r="C33" s="10" t="s">
        <v>74</v>
      </c>
      <c r="D33" s="10"/>
      <c r="E33" s="1" t="s">
        <v>75</v>
      </c>
      <c r="F33" s="11">
        <v>0.945</v>
      </c>
      <c r="G33" s="12">
        <v>7.91</v>
      </c>
      <c r="H33" s="12">
        <f ca="1">ROUND(INDIRECT(ADDRESS(ROW()+(0), COLUMN()+(-2), 1))*INDIRECT(ADDRESS(ROW()+(0), COLUMN()+(-1), 1)), 2)</f>
        <v>7.47</v>
      </c>
    </row>
    <row r="34" spans="1:8" ht="13.50" thickBot="1" customHeight="1">
      <c r="A34" s="1" t="s">
        <v>76</v>
      </c>
      <c r="B34" s="1"/>
      <c r="C34" s="10" t="s">
        <v>77</v>
      </c>
      <c r="D34" s="10"/>
      <c r="E34" s="1" t="s">
        <v>78</v>
      </c>
      <c r="F34" s="11">
        <v>0.203</v>
      </c>
      <c r="G34" s="12">
        <v>12.93</v>
      </c>
      <c r="H34" s="12">
        <f ca="1">ROUND(INDIRECT(ADDRESS(ROW()+(0), COLUMN()+(-2), 1))*INDIRECT(ADDRESS(ROW()+(0), COLUMN()+(-1), 1)), 2)</f>
        <v>2.62</v>
      </c>
    </row>
    <row r="35" spans="1:8" ht="13.50" thickBot="1" customHeight="1">
      <c r="A35" s="1" t="s">
        <v>79</v>
      </c>
      <c r="B35" s="1"/>
      <c r="C35" s="10" t="s">
        <v>80</v>
      </c>
      <c r="D35" s="10"/>
      <c r="E35" s="1" t="s">
        <v>81</v>
      </c>
      <c r="F35" s="11">
        <v>0.203</v>
      </c>
      <c r="G35" s="12">
        <v>8.24</v>
      </c>
      <c r="H35" s="12">
        <f ca="1">ROUND(INDIRECT(ADDRESS(ROW()+(0), COLUMN()+(-2), 1))*INDIRECT(ADDRESS(ROW()+(0), COLUMN()+(-1), 1)), 2)</f>
        <v>1.67</v>
      </c>
    </row>
    <row r="36" spans="1:8" ht="13.50" thickBot="1" customHeight="1">
      <c r="A36" s="1" t="s">
        <v>82</v>
      </c>
      <c r="B36" s="1"/>
      <c r="C36" s="10" t="s">
        <v>83</v>
      </c>
      <c r="D36" s="10"/>
      <c r="E36" s="1" t="s">
        <v>84</v>
      </c>
      <c r="F36" s="11">
        <v>0.056</v>
      </c>
      <c r="G36" s="12">
        <v>13.32</v>
      </c>
      <c r="H36" s="12">
        <f ca="1">ROUND(INDIRECT(ADDRESS(ROW()+(0), COLUMN()+(-2), 1))*INDIRECT(ADDRESS(ROW()+(0), COLUMN()+(-1), 1)), 2)</f>
        <v>0.75</v>
      </c>
    </row>
    <row r="37" spans="1:8" ht="13.50" thickBot="1" customHeight="1">
      <c r="A37" s="1" t="s">
        <v>85</v>
      </c>
      <c r="B37" s="1"/>
      <c r="C37" s="10" t="s">
        <v>86</v>
      </c>
      <c r="D37" s="10"/>
      <c r="E37" s="1" t="s">
        <v>87</v>
      </c>
      <c r="F37" s="13">
        <v>0.056</v>
      </c>
      <c r="G37" s="14">
        <v>8.24</v>
      </c>
      <c r="H37" s="14">
        <f ca="1">ROUND(INDIRECT(ADDRESS(ROW()+(0), COLUMN()+(-2), 1))*INDIRECT(ADDRESS(ROW()+(0), COLUMN()+(-1), 1)), 2)</f>
        <v>0.46</v>
      </c>
    </row>
    <row r="38" spans="1:8" ht="13.50" thickBot="1" customHeight="1">
      <c r="A38" s="15"/>
      <c r="B38" s="15"/>
      <c r="C38" s="15"/>
      <c r="D38" s="15"/>
      <c r="E38" s="15"/>
      <c r="F38" s="9" t="s">
        <v>88</v>
      </c>
      <c r="G38" s="9"/>
      <c r="H38" s="17">
        <f ca="1">ROUND(SUM(INDIRECT(ADDRESS(ROW()+(-1), COLUMN()+(0), 1)),INDIRECT(ADDRESS(ROW()+(-2), COLUMN()+(0), 1)),INDIRECT(ADDRESS(ROW()+(-3), COLUMN()+(0), 1)),INDIRECT(ADDRESS(ROW()+(-4), COLUMN()+(0), 1)),INDIRECT(ADDRESS(ROW()+(-5), COLUMN()+(0), 1)),INDIRECT(ADDRESS(ROW()+(-6), COLUMN()+(0), 1))), 2)</f>
        <v>20.52</v>
      </c>
    </row>
    <row r="39" spans="1:8" ht="13.50" thickBot="1" customHeight="1">
      <c r="A39" s="15">
        <v>4</v>
      </c>
      <c r="B39" s="15"/>
      <c r="C39" s="15"/>
      <c r="D39" s="15"/>
      <c r="E39" s="18" t="s">
        <v>89</v>
      </c>
      <c r="F39" s="18"/>
      <c r="G39" s="15"/>
      <c r="H39" s="15"/>
    </row>
    <row r="40" spans="1:8" ht="13.50" thickBot="1" customHeight="1">
      <c r="A40" s="19"/>
      <c r="B40" s="19"/>
      <c r="C40" s="20" t="s">
        <v>90</v>
      </c>
      <c r="D40" s="20"/>
      <c r="E40" s="19" t="s">
        <v>91</v>
      </c>
      <c r="F40" s="13">
        <v>2</v>
      </c>
      <c r="G40" s="14">
        <f ca="1">ROUND(SUM(INDIRECT(ADDRESS(ROW()+(-2), COLUMN()+(1), 1)),INDIRECT(ADDRESS(ROW()+(-10), COLUMN()+(1), 1)),INDIRECT(ADDRESS(ROW()+(-13), COLUMN()+(1), 1))), 2)</f>
        <v>99.65</v>
      </c>
      <c r="H40" s="14">
        <f ca="1">ROUND(INDIRECT(ADDRESS(ROW()+(0), COLUMN()+(-2), 1))*INDIRECT(ADDRESS(ROW()+(0), COLUMN()+(-1), 1))/100, 2)</f>
        <v>1.99</v>
      </c>
    </row>
    <row r="41" spans="1:8" ht="13.50" thickBot="1" customHeight="1">
      <c r="A41" s="21" t="s">
        <v>92</v>
      </c>
      <c r="B41" s="21"/>
      <c r="C41" s="22"/>
      <c r="D41" s="22"/>
      <c r="E41" s="23"/>
      <c r="F41" s="24" t="s">
        <v>93</v>
      </c>
      <c r="G41" s="25"/>
      <c r="H41" s="26">
        <f ca="1">ROUND(SUM(INDIRECT(ADDRESS(ROW()+(-1), COLUMN()+(0), 1)),INDIRECT(ADDRESS(ROW()+(-3), COLUMN()+(0), 1)),INDIRECT(ADDRESS(ROW()+(-11), COLUMN()+(0), 1)),INDIRECT(ADDRESS(ROW()+(-14), COLUMN()+(0), 1))), 2)</f>
        <v>101.64</v>
      </c>
    </row>
  </sheetData>
  <mergeCells count="7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F27:G27"/>
    <mergeCell ref="A28:B28"/>
    <mergeCell ref="C28:D28"/>
    <mergeCell ref="E28:F28"/>
    <mergeCell ref="A29:B29"/>
    <mergeCell ref="C29:D29"/>
    <mergeCell ref="A30:B30"/>
    <mergeCell ref="C30:D30"/>
    <mergeCell ref="F30:G30"/>
    <mergeCell ref="A31:B31"/>
    <mergeCell ref="C31:D31"/>
    <mergeCell ref="E31:F31"/>
    <mergeCell ref="A32:B32"/>
    <mergeCell ref="C32:D32"/>
    <mergeCell ref="A33:B33"/>
    <mergeCell ref="C33:D33"/>
    <mergeCell ref="A34:B34"/>
    <mergeCell ref="C34:D34"/>
    <mergeCell ref="A35:B35"/>
    <mergeCell ref="C35:D35"/>
    <mergeCell ref="A36:B36"/>
    <mergeCell ref="C36:D36"/>
    <mergeCell ref="A37:B37"/>
    <mergeCell ref="C37:D37"/>
    <mergeCell ref="A38:B38"/>
    <mergeCell ref="C38:D38"/>
    <mergeCell ref="F38:G38"/>
    <mergeCell ref="A39:B39"/>
    <mergeCell ref="C39:D39"/>
    <mergeCell ref="E39:F39"/>
    <mergeCell ref="A40:B40"/>
    <mergeCell ref="C40:D40"/>
    <mergeCell ref="A41:E41"/>
    <mergeCell ref="F41:G41"/>
  </mergeCells>
  <pageMargins left="0.147638" right="0.147638" top="0.206693" bottom="0.206693" header="0.0" footer="0.0"/>
  <pageSetup paperSize="9" orientation="portrait"/>
  <rowBreaks count="0" manualBreakCount="0">
    </rowBreaks>
</worksheet>
</file>