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<sst xmlns="http://schemas.openxmlformats.org/spreadsheetml/2006/main" count="53" uniqueCount="53">
  <si>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</si>
  <si>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LPM200</t>
  </si>
  <si>
    <t xml:space="preserve">Ud</t>
  </si>
  <si>
    <t xml:space="preserve">Puerta principal de madera.</t>
  </si>
  <si>
    <r>
      <rPr>
        <sz val="7.80"/>
        <color rgb="FF000000"/>
        <rFont val="Arial"/>
        <family val="2"/>
      </rPr>
      <t xml:space="preserve">Puerta de entrada de </t>
    </r>
    <r>
      <rPr>
        <b/>
        <sz val="7.80"/>
        <color rgb="FF000000"/>
        <rFont val="Arial"/>
        <family val="2"/>
      </rPr>
      <t xml:space="preserve">203x82,5x4,5</t>
    </r>
    <r>
      <rPr>
        <sz val="7.80"/>
        <color rgb="FF000000"/>
        <rFont val="Arial"/>
        <family val="2"/>
      </rPr>
      <t xml:space="preserve"> cm, hoja </t>
    </r>
    <r>
      <rPr>
        <b/>
        <sz val="7.80"/>
        <color rgb="FF000000"/>
        <rFont val="Arial"/>
        <family val="2"/>
      </rPr>
      <t xml:space="preserve">con cuarterones, con tablero de madera maciza barnizada en taller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maciza; moldura del mismo material y acabado que la hoja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</si>
  <si>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</si>
  <si>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</si>
  <si>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</si>
  <si>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</si>
  <si>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</si>
  <si>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</si>
  <si>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</si>
  <si>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</si>
  <si>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</si>
  <si>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</si>
  <si>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mt22atc010Ng</t>
  </si>
  <si>
    <t xml:space="preserve">m</t>
  </si>
  <si>
    <t xml:space="preserve">Moldura maciza, 70x10 mm, barnizado en taller.</t>
  </si>
  <si>
    <t xml:space="preserve">mt22pxa010j</t>
  </si>
  <si>
    <t xml:space="preserve">Ud</t>
  </si>
  <si>
    <t xml:space="preserve">Puerta principal con cuarterones, con tablero de madera maciza barnizada en taller, 203x82,5x4,5 cm.</t>
  </si>
  <si>
    <t xml:space="preserve">mt23iaf010a</t>
  </si>
  <si>
    <t xml:space="preserve">Ud</t>
  </si>
  <si>
    <t xml:space="preserve">Bisagra de seguridad de 140x70 mm, en hierro, para puerta principal serie castellana.</t>
  </si>
  <si>
    <t xml:space="preserve">mt23ppb011</t>
  </si>
  <si>
    <t xml:space="preserve">Ud</t>
  </si>
  <si>
    <t xml:space="preserve">Tornillo de acero 19/22 mm.</t>
  </si>
  <si>
    <t xml:space="preserve">mt23ppa010</t>
  </si>
  <si>
    <t xml:space="preserve">Ud</t>
  </si>
  <si>
    <t xml:space="preserve">Cerradura de embutir, frente, accesorios y tornillos de atado, para puerta principal.</t>
  </si>
  <si>
    <t xml:space="preserve">mt23haf010a</t>
  </si>
  <si>
    <t xml:space="preserve">Ud</t>
  </si>
  <si>
    <t xml:space="preserve">Juego de manilla y escudo largo en el interior, en hierro, serie básica, para puerta principal serie castellana.</t>
  </si>
  <si>
    <t xml:space="preserve">mt23haf020a</t>
  </si>
  <si>
    <t xml:space="preserve">Ud</t>
  </si>
  <si>
    <t xml:space="preserve">Tirador exterior con escudo en hierro, serie básica, para puerta principal serie castellana.</t>
  </si>
  <si>
    <t xml:space="preserve">mt23haf100a</t>
  </si>
  <si>
    <t xml:space="preserve">Ud</t>
  </si>
  <si>
    <t xml:space="preserve">Mirilla óptica gran angular de 14 mm de diámetro y 35 a 60 mm de longitud, con tapa incorporada y acabado en hierro, serie básica, para puerta principal serie castellana.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</si>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</sst>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19" customWidth="1"/>
    <col min="3" max="3" width="5.83" customWidth="1"/>
    <col min="4" max="4" width="7.87" customWidth="1"/>
    <col min="5" max="5" width="55.23" customWidth="1"/>
    <col min="6" max="6" width="13.26" customWidth="1"/>
    <col min="7" max="7" width="6.99" customWidth="1"/>
    <col min="8" max="8" width="3.50" customWidth="1"/>
    <col min="9" max="9" width="3.50" customWidth="1"/>
    <col min="10" max="10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21.6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5">
        <v>33.400000</v>
      </c>
      <c r="H9" s="15"/>
      <c r="I9" s="15">
        <f ca="1">ROUND(INDIRECT(ADDRESS(ROW()+(0), COLUMN()+(-3), 1))*INDIRECT(ADDRESS(ROW()+(0), COLUMN()+(-2), 1)), 2)</f>
        <v>33.400000</v>
      </c>
      <c r="J9" s="15"/>
    </row>
    <row r="10" spans="1:10" ht="12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10.400000</v>
      </c>
      <c r="G10" s="15">
        <v>2.600000</v>
      </c>
      <c r="H10" s="15"/>
      <c r="I10" s="15">
        <f ca="1">ROUND(INDIRECT(ADDRESS(ROW()+(0), COLUMN()+(-3), 1))*INDIRECT(ADDRESS(ROW()+(0), COLUMN()+(-2), 1)), 2)</f>
        <v>27.040000</v>
      </c>
      <c r="J10" s="15"/>
    </row>
    <row r="11" spans="1:10" ht="21.6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1.000000</v>
      </c>
      <c r="G11" s="15">
        <v>267.440000</v>
      </c>
      <c r="H11" s="15"/>
      <c r="I11" s="15">
        <f ca="1">ROUND(INDIRECT(ADDRESS(ROW()+(0), COLUMN()+(-3), 1))*INDIRECT(ADDRESS(ROW()+(0), COLUMN()+(-2), 1)), 2)</f>
        <v>267.440000</v>
      </c>
      <c r="J11" s="15"/>
    </row>
    <row r="12" spans="1:10" ht="21.6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4">
        <v>4.000000</v>
      </c>
      <c r="G12" s="15">
        <v>12.210000</v>
      </c>
      <c r="H12" s="15"/>
      <c r="I12" s="15">
        <f ca="1">ROUND(INDIRECT(ADDRESS(ROW()+(0), COLUMN()+(-3), 1))*INDIRECT(ADDRESS(ROW()+(0), COLUMN()+(-2), 1)), 2)</f>
        <v>48.840000</v>
      </c>
      <c r="J12" s="15"/>
    </row>
    <row r="13" spans="1:10" ht="12.0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4">
        <v>24.000000</v>
      </c>
      <c r="G13" s="15">
        <v>0.040000</v>
      </c>
      <c r="H13" s="15"/>
      <c r="I13" s="15">
        <f ca="1">ROUND(INDIRECT(ADDRESS(ROW()+(0), COLUMN()+(-3), 1))*INDIRECT(ADDRESS(ROW()+(0), COLUMN()+(-2), 1)), 2)</f>
        <v>0.960000</v>
      </c>
      <c r="J13" s="15"/>
    </row>
    <row r="14" spans="1:10" ht="21.6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4">
        <v>1.000000</v>
      </c>
      <c r="G14" s="15">
        <v>27.150000</v>
      </c>
      <c r="H14" s="15"/>
      <c r="I14" s="15">
        <f ca="1">ROUND(INDIRECT(ADDRESS(ROW()+(0), COLUMN()+(-3), 1))*INDIRECT(ADDRESS(ROW()+(0), COLUMN()+(-2), 1)), 2)</f>
        <v>27.150000</v>
      </c>
      <c r="J14" s="15"/>
    </row>
    <row r="15" spans="1:10" ht="21.60" thickBot="1" customHeight="1">
      <c r="A15" s="1" t="s">
        <v>30</v>
      </c>
      <c r="B15" s="13" t="s">
        <v>31</v>
      </c>
      <c r="C15" s="13"/>
      <c r="D15" s="1" t="s">
        <v>32</v>
      </c>
      <c r="E15" s="1"/>
      <c r="F15" s="14">
        <v>1.000000</v>
      </c>
      <c r="G15" s="15">
        <v>16.630000</v>
      </c>
      <c r="H15" s="15"/>
      <c r="I15" s="15">
        <f ca="1">ROUND(INDIRECT(ADDRESS(ROW()+(0), COLUMN()+(-3), 1))*INDIRECT(ADDRESS(ROW()+(0), COLUMN()+(-2), 1)), 2)</f>
        <v>16.630000</v>
      </c>
      <c r="J15" s="15"/>
    </row>
    <row r="16" spans="1:10" ht="21.60" thickBot="1" customHeight="1">
      <c r="A16" s="1" t="s">
        <v>33</v>
      </c>
      <c r="B16" s="13" t="s">
        <v>34</v>
      </c>
      <c r="C16" s="13"/>
      <c r="D16" s="1" t="s">
        <v>35</v>
      </c>
      <c r="E16" s="1"/>
      <c r="F16" s="14">
        <v>1.000000</v>
      </c>
      <c r="G16" s="15">
        <v>13.340000</v>
      </c>
      <c r="H16" s="15"/>
      <c r="I16" s="15">
        <f ca="1">ROUND(INDIRECT(ADDRESS(ROW()+(0), COLUMN()+(-3), 1))*INDIRECT(ADDRESS(ROW()+(0), COLUMN()+(-2), 1)), 2)</f>
        <v>13.340000</v>
      </c>
      <c r="J16" s="15"/>
    </row>
    <row r="17" spans="1:10" ht="31.20" thickBot="1" customHeight="1">
      <c r="A17" s="1" t="s">
        <v>36</v>
      </c>
      <c r="B17" s="13" t="s">
        <v>37</v>
      </c>
      <c r="C17" s="13"/>
      <c r="D17" s="1" t="s">
        <v>38</v>
      </c>
      <c r="E17" s="1"/>
      <c r="F17" s="16">
        <v>1.000000</v>
      </c>
      <c r="G17" s="17">
        <v>1.940000</v>
      </c>
      <c r="H17" s="17"/>
      <c r="I17" s="17">
        <f ca="1">ROUND(INDIRECT(ADDRESS(ROW()+(0), COLUMN()+(-3), 1))*INDIRECT(ADDRESS(ROW()+(0), COLUMN()+(-2), 1)), 2)</f>
        <v>1.940000</v>
      </c>
      <c r="J17" s="17"/>
    </row>
    <row r="18" spans="1:10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12"/>
      <c r="I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436.740000</v>
      </c>
      <c r="J18" s="20"/>
    </row>
    <row r="19" spans="1:10" ht="12.00" thickBot="1" customHeight="1">
      <c r="A19" s="18">
        <v>2.000000</v>
      </c>
      <c r="B19" s="18"/>
      <c r="C19" s="18"/>
      <c r="D19" s="21" t="s">
        <v>40</v>
      </c>
      <c r="E19" s="21"/>
      <c r="F19" s="21"/>
      <c r="G19" s="18"/>
      <c r="H19" s="18"/>
      <c r="I19" s="18"/>
      <c r="J19" s="18"/>
    </row>
    <row r="20" spans="1:10" ht="12.00" thickBot="1" customHeight="1">
      <c r="A20" s="1" t="s">
        <v>41</v>
      </c>
      <c r="B20" s="13" t="s">
        <v>42</v>
      </c>
      <c r="C20" s="13"/>
      <c r="D20" s="1" t="s">
        <v>43</v>
      </c>
      <c r="E20" s="1"/>
      <c r="F20" s="14">
        <v>1.810000</v>
      </c>
      <c r="G20" s="15">
        <v>8.280000</v>
      </c>
      <c r="H20" s="15"/>
      <c r="I20" s="15">
        <f ca="1">ROUND(INDIRECT(ADDRESS(ROW()+(0), COLUMN()+(-3), 1))*INDIRECT(ADDRESS(ROW()+(0), COLUMN()+(-2), 1)), 2)</f>
        <v>14.990000</v>
      </c>
      <c r="J20" s="15"/>
    </row>
    <row r="21" spans="1:10" ht="12.00" thickBot="1" customHeight="1">
      <c r="A21" s="1" t="s">
        <v>44</v>
      </c>
      <c r="B21" s="13" t="s">
        <v>45</v>
      </c>
      <c r="C21" s="13"/>
      <c r="D21" s="1" t="s">
        <v>46</v>
      </c>
      <c r="E21" s="1"/>
      <c r="F21" s="16">
        <v>1.810000</v>
      </c>
      <c r="G21" s="17">
        <v>5.170000</v>
      </c>
      <c r="H21" s="17"/>
      <c r="I21" s="17">
        <f ca="1">ROUND(INDIRECT(ADDRESS(ROW()+(0), COLUMN()+(-3), 1))*INDIRECT(ADDRESS(ROW()+(0), COLUMN()+(-2), 1)), 2)</f>
        <v>9.360000</v>
      </c>
      <c r="J21" s="17"/>
    </row>
    <row r="22" spans="1:10" ht="12.00" thickBot="1" customHeight="1">
      <c r="A22" s="18"/>
      <c r="B22" s="18"/>
      <c r="C22" s="18"/>
      <c r="D22" s="18"/>
      <c r="E22" s="18"/>
      <c r="F22" s="12" t="s">
        <v>47</v>
      </c>
      <c r="G22" s="12"/>
      <c r="H22" s="12"/>
      <c r="I22" s="20">
        <f ca="1">ROUND(SUM(INDIRECT(ADDRESS(ROW()+(-1), COLUMN()+(0), 1)),INDIRECT(ADDRESS(ROW()+(-2), COLUMN()+(0), 1))), 2)</f>
        <v>24.350000</v>
      </c>
      <c r="J22" s="20"/>
    </row>
    <row r="23" spans="1:10" ht="12.00" thickBot="1" customHeight="1">
      <c r="A23" s="18">
        <v>3.000000</v>
      </c>
      <c r="B23" s="18"/>
      <c r="C23" s="18"/>
      <c r="D23" s="21" t="s">
        <v>48</v>
      </c>
      <c r="E23" s="21"/>
      <c r="F23" s="21"/>
      <c r="G23" s="18"/>
      <c r="H23" s="18"/>
      <c r="I23" s="18"/>
      <c r="J23" s="18"/>
    </row>
    <row r="24" spans="1:10" ht="12.00" thickBot="1" customHeight="1">
      <c r="A24" s="22"/>
      <c r="B24" s="23" t="s">
        <v>49</v>
      </c>
      <c r="C24" s="23"/>
      <c r="D24" s="22" t="s">
        <v>50</v>
      </c>
      <c r="E24" s="22"/>
      <c r="F24" s="16">
        <v>2.000000</v>
      </c>
      <c r="G24" s="17">
        <f ca="1">ROUND(SUM(INDIRECT(ADDRESS(ROW()+(-2), COLUMN()+(2), 1)),INDIRECT(ADDRESS(ROW()+(-6), COLUMN()+(2), 1))), 2)</f>
        <v>461.090000</v>
      </c>
      <c r="H24" s="17"/>
      <c r="I24" s="17">
        <f ca="1">ROUND(INDIRECT(ADDRESS(ROW()+(0), COLUMN()+(-3), 1))*INDIRECT(ADDRESS(ROW()+(0), COLUMN()+(-2), 1))/100, 2)</f>
        <v>9.220000</v>
      </c>
      <c r="J24" s="17"/>
    </row>
    <row r="25" spans="1:10" ht="12.00" thickBot="1" customHeight="1">
      <c r="A25" s="6" t="s">
        <v>51</v>
      </c>
      <c r="B25" s="7"/>
      <c r="C25" s="7"/>
      <c r="D25" s="8"/>
      <c r="E25" s="8"/>
      <c r="F25" s="24" t="s">
        <v>52</v>
      </c>
      <c r="G25" s="25"/>
      <c r="H25" s="25"/>
      <c r="I25" s="26">
        <f ca="1">ROUND(SUM(INDIRECT(ADDRESS(ROW()+(-1), COLUMN()+(0), 1)),INDIRECT(ADDRESS(ROW()+(-3), COLUMN()+(0), 1)),INDIRECT(ADDRESS(ROW()+(-7), COLUMN()+(0), 1))), 2)</f>
        <v>470.310000</v>
      </c>
      <c r="J25" s="26"/>
    </row>
  </sheetData>
  <mergeCells count="81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F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F18:H18"/>
    <mergeCell ref="I18:J18"/>
    <mergeCell ref="B19:C19"/>
    <mergeCell ref="D19:F19"/>
    <mergeCell ref="G19:H19"/>
    <mergeCell ref="I19:J19"/>
    <mergeCell ref="B20:C20"/>
    <mergeCell ref="D20:E20"/>
    <mergeCell ref="G20:H20"/>
    <mergeCell ref="I20:J20"/>
    <mergeCell ref="B21:C21"/>
    <mergeCell ref="D21:E21"/>
    <mergeCell ref="G21:H21"/>
    <mergeCell ref="I21:J21"/>
    <mergeCell ref="B22:C22"/>
    <mergeCell ref="D22:E22"/>
    <mergeCell ref="F22:H22"/>
    <mergeCell ref="I22:J22"/>
    <mergeCell ref="B23:C23"/>
    <mergeCell ref="D23:F23"/>
    <mergeCell ref="G23:H23"/>
    <mergeCell ref="I23:J23"/>
    <mergeCell ref="B24:C24"/>
    <mergeCell ref="D24:E24"/>
    <mergeCell ref="G24:H24"/>
    <mergeCell ref="I24:J24"/>
    <mergeCell ref="A25:E25"/>
    <mergeCell ref="F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