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<sst xmlns="http://schemas.openxmlformats.org/spreadsheetml/2006/main" count="65" uniqueCount="65">
  <si>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</si>
  <si>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ITA010</t>
  </si>
  <si>
    <t xml:space="preserve">Ud</t>
  </si>
  <si>
    <t xml:space="preserve">Elevador para personas.</t>
  </si>
  <si>
    <r>
      <rPr>
        <sz val="8.25"/>
        <color rgb="FF000000"/>
        <rFont val="Arial"/>
        <family val="2"/>
      </rPr>
      <t xml:space="preserve">Elevador eléctrico de adherencia de 0,63 m/s de velocidad, 4 detenidas, 450 kg de carga nominal, con capacidad para 6 personas, nivel básico de acabado en cabina de 1000x1250x2200 mm, maniobra universal simple, puertas interiores automáticas de acero inoxidable y puertas exteriores automáticas en acero para pintar de 800x2000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</si>
  <si>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</si>
  <si>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</si>
  <si>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</si>
  <si>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</si>
  <si>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</si>
  <si>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</si>
  <si>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</si>
  <si>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mt39aec010d</t>
  </si>
  <si>
    <t xml:space="preserve">Ud</t>
  </si>
  <si>
    <t xml:space="preserve">Cabina con acabados de calidad básica, de 1000 mm de anchura, 1250 mm de profundidad y 2200 mm de altura, con alumbrado eléctrico permanente de 50 lux como mínimo, para elevador eléctrico de pasajeros de 450 kg de carga nominal, con capacidad para 6 personas y 0,63 m/s de velocidad, incluso puerta de cabina corrediza automática de acero para pintar.</t>
  </si>
  <si>
    <t xml:space="preserve">mt39aea010d</t>
  </si>
  <si>
    <t xml:space="preserve">Ud</t>
  </si>
  <si>
    <t xml:space="preserve">Amortiguadores de foso y contrapesos para elevador eléctrico de pasajeros de 450 kg de carga nominal, con capacidad para 6 personas y 0,63 m/s de velocidad.</t>
  </si>
  <si>
    <t xml:space="preserve">mt39aab010a</t>
  </si>
  <si>
    <t xml:space="preserve">Ud</t>
  </si>
  <si>
    <t xml:space="preserve">Botonera de piso con acabados de calidad básica, para elevador de pasajeros con maniobra universal simple.</t>
  </si>
  <si>
    <t xml:space="preserve">mt39aab020a</t>
  </si>
  <si>
    <t xml:space="preserve">Ud</t>
  </si>
  <si>
    <t xml:space="preserve">Botonera de cabina para elevador de pasajeros con acabados de calidad básica y maniobra universal simple.</t>
  </si>
  <si>
    <t xml:space="preserve">mt39aeg010d</t>
  </si>
  <si>
    <t xml:space="preserve">Ud</t>
  </si>
  <si>
    <t xml:space="preserve">Grupo tractor para elevador eléctrico de pasajeros de 450 kg de carga nominal, con capacidad para 6 personas y 0,63 m/s de velocidad.</t>
  </si>
  <si>
    <t xml:space="preserve">mt39ael010d</t>
  </si>
  <si>
    <t xml:space="preserve">Ud</t>
  </si>
  <si>
    <t xml:space="preserve">Limitador de velocidad y paracaídas para elevador eléctrico de pasajeros de 450 kg de carga nominal, con capacidad para 6 personas y 0,63 m/s de velocidad.</t>
  </si>
  <si>
    <t xml:space="preserve">mt39aem010d</t>
  </si>
  <si>
    <t xml:space="preserve">Ud</t>
  </si>
  <si>
    <t xml:space="preserve">Cuadro y cable de maniobra para elevador eléctrico de pasajeros de 450 kg de carga nominal, con capacidad para 6 personas y 0,63 m/s de velocidad.</t>
  </si>
  <si>
    <t xml:space="preserve">mt39aap010e</t>
  </si>
  <si>
    <t xml:space="preserve">Ud</t>
  </si>
  <si>
    <t xml:space="preserve">Puerta de elevador de pasajeros de acceso a piso, con apertura automática, de acero con imprimación para pintar, de 800x2000 mm. Acristalamiento homologado como "Parallamas" 30 minutos (E 30).</t>
  </si>
  <si>
    <t xml:space="preserve">mt39aer010d</t>
  </si>
  <si>
    <t xml:space="preserve">Ud</t>
  </si>
  <si>
    <t xml:space="preserve">Recorrido de guías y cables de tracción para elevador eléctrico de pasajeros de 450 kg de carga nominal, con capacidad para 6 personas y 0,63 m/s de velocidad.</t>
  </si>
  <si>
    <t xml:space="preserve">mt39aes010a</t>
  </si>
  <si>
    <t xml:space="preserve">Ud</t>
  </si>
  <si>
    <t xml:space="preserve">Selector de detenidas para elevador eléctrico de pasajeros, 0,63 m/s de velocidad.</t>
  </si>
  <si>
    <t xml:space="preserve">mt39www010</t>
  </si>
  <si>
    <t xml:space="preserve">Ud</t>
  </si>
  <si>
    <t xml:space="preserve">Lámpara de 40 W, incluso mecanismos de fijación y portalámparas.</t>
  </si>
  <si>
    <t xml:space="preserve">mt39www011</t>
  </si>
  <si>
    <t xml:space="preserve">Ud</t>
  </si>
  <si>
    <t xml:space="preserve">Gancho adosado al techo, capaz de soportar suspendido el mecanismo tractor.</t>
  </si>
  <si>
    <t xml:space="preserve">mt39www030</t>
  </si>
  <si>
    <t xml:space="preserve">Ud</t>
  </si>
  <si>
    <t xml:space="preserve">Instalación de línea telefónica en cabina de elevador.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</si>
  <si>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</si>
  <si>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</si>
  <si>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</si>
  <si>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</si>
  <si>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</si>
  <si>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</si>
  <si>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</si>
  <si>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Principiante de instalador de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</si>
  <si>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</si>
  <si>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</si>
  <si>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</si>
  <si>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</si>
  <si>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$ 12.834,50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</si>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</sst>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4324.7</v>
      </c>
      <c r="G10" s="12">
        <f ca="1">ROUND(INDIRECT(ADDRESS(ROW()+(0), COLUMN()+(-2), 1))*INDIRECT(ADDRESS(ROW()+(0), COLUMN()+(-1), 1)), 2)</f>
        <v>4324.7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770.42</v>
      </c>
      <c r="G11" s="12">
        <f ca="1">ROUND(INDIRECT(ADDRESS(ROW()+(0), COLUMN()+(-2), 1))*INDIRECT(ADDRESS(ROW()+(0), COLUMN()+(-1), 1)), 2)</f>
        <v>770.42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19.31</v>
      </c>
      <c r="G12" s="12">
        <f ca="1">ROUND(INDIRECT(ADDRESS(ROW()+(0), COLUMN()+(-2), 1))*INDIRECT(ADDRESS(ROW()+(0), COLUMN()+(-1), 1)), 2)</f>
        <v>77.24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101.64</v>
      </c>
      <c r="G13" s="12">
        <f ca="1">ROUND(INDIRECT(ADDRESS(ROW()+(0), COLUMN()+(-2), 1))*INDIRECT(ADDRESS(ROW()+(0), COLUMN()+(-1), 1)), 2)</f>
        <v>101.64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4726.17</v>
      </c>
      <c r="G14" s="12">
        <f ca="1">ROUND(INDIRECT(ADDRESS(ROW()+(0), COLUMN()+(-2), 1))*INDIRECT(ADDRESS(ROW()+(0), COLUMN()+(-1), 1)), 2)</f>
        <v>4726.17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1107.85</v>
      </c>
      <c r="G15" s="12">
        <f ca="1">ROUND(INDIRECT(ADDRESS(ROW()+(0), COLUMN()+(-2), 1))*INDIRECT(ADDRESS(ROW()+(0), COLUMN()+(-1), 1)), 2)</f>
        <v>1107.85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1834.57</v>
      </c>
      <c r="G16" s="12">
        <f ca="1">ROUND(INDIRECT(ADDRESS(ROW()+(0), COLUMN()+(-2), 1))*INDIRECT(ADDRESS(ROW()+(0), COLUMN()+(-1), 1)), 2)</f>
        <v>1834.57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4</v>
      </c>
      <c r="F17" s="12">
        <v>465.85</v>
      </c>
      <c r="G17" s="12">
        <f ca="1">ROUND(INDIRECT(ADDRESS(ROW()+(0), COLUMN()+(-2), 1))*INDIRECT(ADDRESS(ROW()+(0), COLUMN()+(-1), 1)), 2)</f>
        <v>1863.4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2230.95</v>
      </c>
      <c r="G18" s="12">
        <f ca="1">ROUND(INDIRECT(ADDRESS(ROW()+(0), COLUMN()+(-2), 1))*INDIRECT(ADDRESS(ROW()+(0), COLUMN()+(-1), 1)), 2)</f>
        <v>2230.95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4</v>
      </c>
      <c r="F19" s="12">
        <v>82.83</v>
      </c>
      <c r="G19" s="12">
        <f ca="1">ROUND(INDIRECT(ADDRESS(ROW()+(0), COLUMN()+(-2), 1))*INDIRECT(ADDRESS(ROW()+(0), COLUMN()+(-1), 1)), 2)</f>
        <v>331.32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4</v>
      </c>
      <c r="F20" s="12">
        <v>5.96</v>
      </c>
      <c r="G20" s="12">
        <f ca="1">ROUND(INDIRECT(ADDRESS(ROW()+(0), COLUMN()+(-2), 1))*INDIRECT(ADDRESS(ROW()+(0), COLUMN()+(-1), 1)), 2)</f>
        <v>23.84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1</v>
      </c>
      <c r="F21" s="12">
        <v>59.59</v>
      </c>
      <c r="G21" s="12">
        <f ca="1">ROUND(INDIRECT(ADDRESS(ROW()+(0), COLUMN()+(-2), 1))*INDIRECT(ADDRESS(ROW()+(0), COLUMN()+(-1), 1)), 2)</f>
        <v>59.59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3">
        <v>1</v>
      </c>
      <c r="F22" s="14">
        <v>178.39</v>
      </c>
      <c r="G22" s="14">
        <f ca="1">ROUND(INDIRECT(ADDRESS(ROW()+(0), COLUMN()+(-2), 1))*INDIRECT(ADDRESS(ROW()+(0), COLUMN()+(-1), 1)), 2)</f>
        <v>178.39</v>
      </c>
    </row>
    <row r="23" spans="1:7" ht="13.50" thickBot="1" customHeight="1">
      <c r="A23" s="15"/>
      <c r="B23" s="15"/>
      <c r="C23" s="15"/>
      <c r="D23" s="15"/>
      <c r="E23" s="9" t="s">
        <v>51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17630.1</v>
      </c>
    </row>
    <row r="24" spans="1:7" ht="13.50" thickBot="1" customHeight="1">
      <c r="A24" s="15">
        <v>2</v>
      </c>
      <c r="B24" s="15"/>
      <c r="C24" s="15"/>
      <c r="D24" s="18" t="s">
        <v>52</v>
      </c>
      <c r="E24" s="18"/>
      <c r="F24" s="15"/>
      <c r="G24" s="15"/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68.256</v>
      </c>
      <c r="F25" s="12">
        <v>18.33</v>
      </c>
      <c r="G25" s="12">
        <f ca="1">ROUND(INDIRECT(ADDRESS(ROW()+(0), COLUMN()+(-2), 1))*INDIRECT(ADDRESS(ROW()+(0), COLUMN()+(-1), 1)), 2)</f>
        <v>1251.13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3">
        <v>68.256</v>
      </c>
      <c r="F26" s="14">
        <v>11.42</v>
      </c>
      <c r="G26" s="14">
        <f ca="1">ROUND(INDIRECT(ADDRESS(ROW()+(0), COLUMN()+(-2), 1))*INDIRECT(ADDRESS(ROW()+(0), COLUMN()+(-1), 1)), 2)</f>
        <v>779.48</v>
      </c>
    </row>
    <row r="27" spans="1:7" ht="13.50" thickBot="1" customHeight="1">
      <c r="A27" s="15"/>
      <c r="B27" s="15"/>
      <c r="C27" s="15"/>
      <c r="D27" s="15"/>
      <c r="E27" s="9" t="s">
        <v>59</v>
      </c>
      <c r="F27" s="9"/>
      <c r="G27" s="17">
        <f ca="1">ROUND(SUM(INDIRECT(ADDRESS(ROW()+(-1), COLUMN()+(0), 1)),INDIRECT(ADDRESS(ROW()+(-2), COLUMN()+(0), 1))), 2)</f>
        <v>2030.61</v>
      </c>
    </row>
    <row r="28" spans="1:7" ht="13.50" thickBot="1" customHeight="1">
      <c r="A28" s="15">
        <v>3</v>
      </c>
      <c r="B28" s="15"/>
      <c r="C28" s="15"/>
      <c r="D28" s="18" t="s">
        <v>60</v>
      </c>
      <c r="E28" s="18"/>
      <c r="F28" s="15"/>
      <c r="G28" s="15"/>
    </row>
    <row r="29" spans="1:7" ht="13.50" thickBot="1" customHeight="1">
      <c r="A29" s="19"/>
      <c r="B29" s="19"/>
      <c r="C29" s="20" t="s">
        <v>61</v>
      </c>
      <c r="D29" s="19" t="s">
        <v>62</v>
      </c>
      <c r="E29" s="13">
        <v>2</v>
      </c>
      <c r="F29" s="14">
        <f ca="1">ROUND(SUM(INDIRECT(ADDRESS(ROW()+(-2), COLUMN()+(1), 1)),INDIRECT(ADDRESS(ROW()+(-6), COLUMN()+(1), 1))), 2)</f>
        <v>19660.7</v>
      </c>
      <c r="G29" s="14">
        <f ca="1">ROUND(INDIRECT(ADDRESS(ROW()+(0), COLUMN()+(-2), 1))*INDIRECT(ADDRESS(ROW()+(0), COLUMN()+(-1), 1))/100, 2)</f>
        <v>393.21</v>
      </c>
    </row>
    <row r="30" spans="1:7" ht="13.50" thickBot="1" customHeight="1">
      <c r="A30" s="21" t="s">
        <v>63</v>
      </c>
      <c r="B30" s="21"/>
      <c r="C30" s="22"/>
      <c r="D30" s="23"/>
      <c r="E30" s="24" t="s">
        <v>64</v>
      </c>
      <c r="F30" s="25"/>
      <c r="G30" s="26">
        <f ca="1">ROUND(SUM(INDIRECT(ADDRESS(ROW()+(-1), COLUMN()+(0), 1)),INDIRECT(ADDRESS(ROW()+(-3), COLUMN()+(0), 1)),INDIRECT(ADDRESS(ROW()+(-7), COLUMN()+(0), 1))), 2)</f>
        <v>20053.9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