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<sst xmlns="http://schemas.openxmlformats.org/spreadsheetml/2006/main" count="43" uniqueCount="43">
  <si>
    <t xml:space="preserve"/>
  </si>
  <si>
    <t xml:space="preserve">ASD040</t>
  </si>
  <si>
    <t xml:space="preserve">m³</t>
  </si>
  <si>
    <t xml:space="preserve">Relleno con material de drenaje.</t>
  </si>
  <si>
    <r>
      <rPr>
        <sz val="8.25"/>
        <color rgb="FF000000"/>
        <rFont val="Arial"/>
        <family val="2"/>
      </rPr>
      <t xml:space="preserve">Relleno de grava filtrante sin clasificar, en trasdós de muro, para facilitar el drenaje de las aguas procedentes de lluvia, con el fin de evitar encharcamientos y el sobreempuje hidrostático contra las estructuras de contención, y compactación en tongadas sucesivas de 30 cm de espesor máximo con pisón vibrante de guiado manual. El precio no incluye la red de drenaje ni la realización del ensayo Proctor Modificado.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</si>
  <si>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</si>
  <si>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</si>
  <si>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</si>
  <si>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</si>
  <si>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</si>
  <si>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</si>
  <si>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</si>
  <si>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mt01ard030b</t>
  </si>
  <si>
    <t xml:space="preserve">t</t>
  </si>
  <si>
    <t xml:space="preserve">Grava filtrante sin clasificar.</t>
  </si>
  <si>
    <t xml:space="preserve">Subtotal materiales:</t>
  </si>
  <si>
    <t xml:space="preserve">Equipo y maquinaria</t>
  </si>
  <si>
    <t xml:space="preserve">mq01pan010a</t>
  </si>
  <si>
    <t xml:space="preserve">h</t>
  </si>
  <si>
    <t xml:space="preserve">Pala cargadora sobre neumáticos de 120 kW/1,9 m³.</t>
  </si>
  <si>
    <t xml:space="preserve">mq04cab010c</t>
  </si>
  <si>
    <t xml:space="preserve">h</t>
  </si>
  <si>
    <t xml:space="preserve">Camión basculante de 12 t de carga, de 162 kW.</t>
  </si>
  <si>
    <t xml:space="preserve">mq01mot010b</t>
  </si>
  <si>
    <t xml:space="preserve">h</t>
  </si>
  <si>
    <t xml:space="preserve">Motoniveladora de 154 kW.</t>
  </si>
  <si>
    <t xml:space="preserve">mq02rop020</t>
  </si>
  <si>
    <t xml:space="preserve">h</t>
  </si>
  <si>
    <t xml:space="preserve">Pisón vibrante de guiado manual, de 80 kg, con placa de 30x30 cm, tipo rana.</t>
  </si>
  <si>
    <t xml:space="preserve">mq02cia020j</t>
  </si>
  <si>
    <t xml:space="preserve">h</t>
  </si>
  <si>
    <t xml:space="preserve">Camión cisterna, de 8 m³ de capacidad.</t>
  </si>
  <si>
    <t xml:space="preserve">Subtotal equipo y maquinaria:</t>
  </si>
  <si>
    <t xml:space="preserve">Mano de obra</t>
  </si>
  <si>
    <t xml:space="preserve">mo113</t>
  </si>
  <si>
    <t xml:space="preserve">h</t>
  </si>
  <si>
    <t xml:space="preserve">Peón de albañilería.</t>
  </si>
  <si>
    <t xml:space="preserve">Subtotal mano de obra:</t>
  </si>
  <si>
    <t xml:space="preserve">Herramientas</t>
  </si>
  <si>
    <t xml:space="preserve">%</t>
  </si>
  <si>
    <t xml:space="preserve">Herramientas</t>
  </si>
  <si>
    <t xml:space="preserve">Coste de mantenimiento decenal: $ 2,48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</si>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</sst>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8.16" customWidth="1"/>
    <col min="4" max="4" width="65.45" customWidth="1"/>
    <col min="5" max="5" width="17.00" customWidth="1"/>
    <col min="6" max="6" width="13.60" customWidth="1"/>
    <col min="7" max="7" width="9.86"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13.50" thickBot="1" customHeight="1">
      <c r="A10" s="1" t="s">
        <v>12</v>
      </c>
      <c r="B10" s="1"/>
      <c r="C10" s="10" t="s">
        <v>13</v>
      </c>
      <c r="D10" s="1" t="s">
        <v>14</v>
      </c>
      <c r="E10" s="12">
        <v>2.2</v>
      </c>
      <c r="F10" s="14">
        <v>24.77</v>
      </c>
      <c r="G10" s="14">
        <f ca="1">ROUND(INDIRECT(ADDRESS(ROW()+(0), COLUMN()+(-2), 1))*INDIRECT(ADDRESS(ROW()+(0), COLUMN()+(-1), 1)), 2)</f>
        <v>54.49</v>
      </c>
    </row>
    <row r="11" spans="1:7" ht="13.50" thickBot="1" customHeight="1">
      <c r="A11" s="15"/>
      <c r="B11" s="15"/>
      <c r="C11" s="15"/>
      <c r="D11" s="15"/>
      <c r="E11" s="9" t="s">
        <v>15</v>
      </c>
      <c r="F11" s="9"/>
      <c r="G11" s="17">
        <f ca="1">ROUND(SUM(INDIRECT(ADDRESS(ROW()+(-1), COLUMN()+(0), 1))), 2)</f>
        <v>54.49</v>
      </c>
    </row>
    <row r="12" spans="1:7" ht="13.50" thickBot="1" customHeight="1">
      <c r="A12" s="15">
        <v>2</v>
      </c>
      <c r="B12" s="15"/>
      <c r="C12" s="15"/>
      <c r="D12" s="18" t="s">
        <v>16</v>
      </c>
      <c r="E12" s="18"/>
      <c r="F12" s="15"/>
      <c r="G12" s="15"/>
    </row>
    <row r="13" spans="1:7" ht="13.50" thickBot="1" customHeight="1">
      <c r="A13" s="1" t="s">
        <v>17</v>
      </c>
      <c r="B13" s="1"/>
      <c r="C13" s="10" t="s">
        <v>18</v>
      </c>
      <c r="D13" s="1" t="s">
        <v>19</v>
      </c>
      <c r="E13" s="11">
        <v>0.017</v>
      </c>
      <c r="F13" s="13">
        <v>52.31</v>
      </c>
      <c r="G13" s="13">
        <f ca="1">ROUND(INDIRECT(ADDRESS(ROW()+(0), COLUMN()+(-2), 1))*INDIRECT(ADDRESS(ROW()+(0), COLUMN()+(-1), 1)), 2)</f>
        <v>0.89</v>
      </c>
    </row>
    <row r="14" spans="1:7" ht="13.50" thickBot="1" customHeight="1">
      <c r="A14" s="1" t="s">
        <v>20</v>
      </c>
      <c r="B14" s="1"/>
      <c r="C14" s="10" t="s">
        <v>21</v>
      </c>
      <c r="D14" s="1" t="s">
        <v>22</v>
      </c>
      <c r="E14" s="11">
        <v>0.017</v>
      </c>
      <c r="F14" s="13">
        <v>52.23</v>
      </c>
      <c r="G14" s="13">
        <f ca="1">ROUND(INDIRECT(ADDRESS(ROW()+(0), COLUMN()+(-2), 1))*INDIRECT(ADDRESS(ROW()+(0), COLUMN()+(-1), 1)), 2)</f>
        <v>0.89</v>
      </c>
    </row>
    <row r="15" spans="1:7" ht="13.50" thickBot="1" customHeight="1">
      <c r="A15" s="1" t="s">
        <v>23</v>
      </c>
      <c r="B15" s="1"/>
      <c r="C15" s="10" t="s">
        <v>24</v>
      </c>
      <c r="D15" s="1" t="s">
        <v>25</v>
      </c>
      <c r="E15" s="11">
        <v>0.012</v>
      </c>
      <c r="F15" s="13">
        <v>97.38</v>
      </c>
      <c r="G15" s="13">
        <f ca="1">ROUND(INDIRECT(ADDRESS(ROW()+(0), COLUMN()+(-2), 1))*INDIRECT(ADDRESS(ROW()+(0), COLUMN()+(-1), 1)), 2)</f>
        <v>1.17</v>
      </c>
    </row>
    <row r="16" spans="1:7" ht="13.50" thickBot="1" customHeight="1">
      <c r="A16" s="1" t="s">
        <v>26</v>
      </c>
      <c r="B16" s="1"/>
      <c r="C16" s="10" t="s">
        <v>27</v>
      </c>
      <c r="D16" s="1" t="s">
        <v>28</v>
      </c>
      <c r="E16" s="11">
        <v>0.029</v>
      </c>
      <c r="F16" s="13">
        <v>4.55</v>
      </c>
      <c r="G16" s="13">
        <f ca="1">ROUND(INDIRECT(ADDRESS(ROW()+(0), COLUMN()+(-2), 1))*INDIRECT(ADDRESS(ROW()+(0), COLUMN()+(-1), 1)), 2)</f>
        <v>0.13</v>
      </c>
    </row>
    <row r="17" spans="1:7" ht="13.50" thickBot="1" customHeight="1">
      <c r="A17" s="1" t="s">
        <v>29</v>
      </c>
      <c r="B17" s="1"/>
      <c r="C17" s="10" t="s">
        <v>30</v>
      </c>
      <c r="D17" s="1" t="s">
        <v>31</v>
      </c>
      <c r="E17" s="12">
        <v>0.014</v>
      </c>
      <c r="F17" s="14">
        <v>138.04</v>
      </c>
      <c r="G17" s="14">
        <f ca="1">ROUND(INDIRECT(ADDRESS(ROW()+(0), COLUMN()+(-2), 1))*INDIRECT(ADDRESS(ROW()+(0), COLUMN()+(-1), 1)), 2)</f>
        <v>1.93</v>
      </c>
    </row>
    <row r="18" spans="1:7" ht="13.50" thickBot="1" customHeight="1">
      <c r="A18" s="15"/>
      <c r="B18" s="15"/>
      <c r="C18" s="15"/>
      <c r="D18" s="15"/>
      <c r="E18" s="9" t="s">
        <v>32</v>
      </c>
      <c r="F18" s="9"/>
      <c r="G18" s="17">
        <f ca="1">ROUND(SUM(INDIRECT(ADDRESS(ROW()+(-1), COLUMN()+(0), 1)),INDIRECT(ADDRESS(ROW()+(-2), COLUMN()+(0), 1)),INDIRECT(ADDRESS(ROW()+(-3), COLUMN()+(0), 1)),INDIRECT(ADDRESS(ROW()+(-4), COLUMN()+(0), 1)),INDIRECT(ADDRESS(ROW()+(-5), COLUMN()+(0), 1))), 2)</f>
        <v>5.01</v>
      </c>
    </row>
    <row r="19" spans="1:7" ht="13.50" thickBot="1" customHeight="1">
      <c r="A19" s="15">
        <v>3</v>
      </c>
      <c r="B19" s="15"/>
      <c r="C19" s="15"/>
      <c r="D19" s="18" t="s">
        <v>33</v>
      </c>
      <c r="E19" s="18"/>
      <c r="F19" s="15"/>
      <c r="G19" s="15"/>
    </row>
    <row r="20" spans="1:7" ht="13.50" thickBot="1" customHeight="1">
      <c r="A20" s="1" t="s">
        <v>34</v>
      </c>
      <c r="B20" s="1"/>
      <c r="C20" s="10" t="s">
        <v>35</v>
      </c>
      <c r="D20" s="1" t="s">
        <v>36</v>
      </c>
      <c r="E20" s="12">
        <v>0.118</v>
      </c>
      <c r="F20" s="14">
        <v>10.57</v>
      </c>
      <c r="G20" s="14">
        <f ca="1">ROUND(INDIRECT(ADDRESS(ROW()+(0), COLUMN()+(-2), 1))*INDIRECT(ADDRESS(ROW()+(0), COLUMN()+(-1), 1)), 2)</f>
        <v>1.25</v>
      </c>
    </row>
    <row r="21" spans="1:7" ht="13.50" thickBot="1" customHeight="1">
      <c r="A21" s="15"/>
      <c r="B21" s="15"/>
      <c r="C21" s="15"/>
      <c r="D21" s="15"/>
      <c r="E21" s="9" t="s">
        <v>37</v>
      </c>
      <c r="F21" s="9"/>
      <c r="G21" s="17">
        <f ca="1">ROUND(SUM(INDIRECT(ADDRESS(ROW()+(-1), COLUMN()+(0), 1))), 2)</f>
        <v>1.25</v>
      </c>
    </row>
    <row r="22" spans="1:7" ht="13.50" thickBot="1" customHeight="1">
      <c r="A22" s="15">
        <v>4</v>
      </c>
      <c r="B22" s="15"/>
      <c r="C22" s="15"/>
      <c r="D22" s="18" t="s">
        <v>38</v>
      </c>
      <c r="E22" s="18"/>
      <c r="F22" s="15"/>
      <c r="G22" s="15"/>
    </row>
    <row r="23" spans="1:7" ht="13.50" thickBot="1" customHeight="1">
      <c r="A23" s="19"/>
      <c r="B23" s="19"/>
      <c r="C23" s="20" t="s">
        <v>39</v>
      </c>
      <c r="D23" s="19" t="s">
        <v>40</v>
      </c>
      <c r="E23" s="12">
        <v>2</v>
      </c>
      <c r="F23" s="14">
        <f ca="1">ROUND(SUM(INDIRECT(ADDRESS(ROW()+(-2), COLUMN()+(1), 1)),INDIRECT(ADDRESS(ROW()+(-5), COLUMN()+(1), 1)),INDIRECT(ADDRESS(ROW()+(-12), COLUMN()+(1), 1))), 2)</f>
        <v>60.75</v>
      </c>
      <c r="G23" s="14">
        <f ca="1">ROUND(INDIRECT(ADDRESS(ROW()+(0), COLUMN()+(-2), 1))*INDIRECT(ADDRESS(ROW()+(0), COLUMN()+(-1), 1))/100, 2)</f>
        <v>1.22</v>
      </c>
    </row>
    <row r="24" spans="1:7" ht="13.50" thickBot="1" customHeight="1">
      <c r="A24" s="21" t="s">
        <v>41</v>
      </c>
      <c r="B24" s="21"/>
      <c r="C24" s="22"/>
      <c r="D24" s="23"/>
      <c r="E24" s="24" t="s">
        <v>42</v>
      </c>
      <c r="F24" s="25"/>
      <c r="G24" s="26">
        <f ca="1">ROUND(SUM(INDIRECT(ADDRESS(ROW()+(-1), COLUMN()+(0), 1)),INDIRECT(ADDRESS(ROW()+(-3), COLUMN()+(0), 1)),INDIRECT(ADDRESS(ROW()+(-6), COLUMN()+(0), 1)),INDIRECT(ADDRESS(ROW()+(-13), COLUMN()+(0), 1))), 2)</f>
        <v>61.97</v>
      </c>
    </row>
  </sheetData>
  <mergeCells count="28">
    <mergeCell ref="A1:G1"/>
    <mergeCell ref="C3:G3"/>
    <mergeCell ref="A5:G5"/>
    <mergeCell ref="A8:B8"/>
    <mergeCell ref="A9:B9"/>
    <mergeCell ref="D9:E9"/>
    <mergeCell ref="A10:B10"/>
    <mergeCell ref="A11:B11"/>
    <mergeCell ref="E11:F11"/>
    <mergeCell ref="A12:B12"/>
    <mergeCell ref="D12:E12"/>
    <mergeCell ref="A13:B13"/>
    <mergeCell ref="A14:B14"/>
    <mergeCell ref="A15:B15"/>
    <mergeCell ref="A16:B16"/>
    <mergeCell ref="A17:B17"/>
    <mergeCell ref="A18:B18"/>
    <mergeCell ref="E18:F18"/>
    <mergeCell ref="A19:B19"/>
    <mergeCell ref="D19:E19"/>
    <mergeCell ref="A20:B20"/>
    <mergeCell ref="A21:B21"/>
    <mergeCell ref="E21:F21"/>
    <mergeCell ref="A22:B22"/>
    <mergeCell ref="D22:E22"/>
    <mergeCell ref="A23:B23"/>
    <mergeCell ref="A24:D24"/>
    <mergeCell ref="E24:F24"/>
  </mergeCells>
  <pageMargins left="0.147638" right="0.147638" top="0.206693" bottom="0.206693" header="0.0" footer="0.0"/>
  <pageSetup paperSize="9" orientation="portrait"/>
  <rowBreaks count="0" manualBreakCount="0">
    </rowBreaks>
</worksheet>
</file>