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<sst xmlns="http://schemas.openxmlformats.org/spreadsheetml/2006/main" count="55" uniqueCount="55">
  <si>
    <t xml:space="preserve"/>
  </si>
  <si>
    <t xml:space="preserve">UVR010</t>
  </si>
  <si>
    <t xml:space="preserve">m</t>
  </si>
  <si>
    <t xml:space="preserve">Verja tradicional de perfiles metálicos para vallado de terreno, sobre muro de mampostería con pilastras intermedias.</t>
  </si>
  <si>
    <r>
      <rPr>
        <sz val="8.25"/>
        <color rgb="FF000000"/>
        <rFont val="Arial"/>
        <family val="2"/>
      </rPr>
      <t xml:space="preserve">Vallado de terreno sobre muro de mampostería con pilastras intermedias, formado por verja tradicional compuesta de barrotes horizontales de cuadradillo de perfil macizo de acero laminado en caliente de 12x12 mm fijados con tornillos a las pilastras intermedias, barrotes verticales de cuadradillo de perfil macizo de acero laminado en caliente de 12x12 mm de 1 m de altura y postes del mismo material empotrados en muros de mampostería. Incluso mortero de cemento para recibido de los postes. El precio no incluye el muro ni las pilastras intermedias.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</si>
  <si>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</si>
  <si>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</si>
  <si>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</si>
  <si>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</si>
  <si>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</si>
  <si>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</si>
  <si>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</si>
  <si>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mt26aac010aa</t>
  </si>
  <si>
    <t xml:space="preserve">m</t>
  </si>
  <si>
    <t xml:space="preserve">Cuadradillo de perfil macizo de acero laminado en caliente de 12x12 mm, montado en taller con tratamiento anticorrosión según ISO 1461 e imprimación SHOP-PRIMER a base de resina polivinil-butiral con un espesor medio de recubrimiento de 20 micras.</t>
  </si>
  <si>
    <t xml:space="preserve">mt26aaa033a</t>
  </si>
  <si>
    <t xml:space="preserve">Ud</t>
  </si>
  <si>
    <t xml:space="preserve">Anclaje mecánico con taco de nylon y tornillo de acero galvanizado, de cabeza avellanada.</t>
  </si>
  <si>
    <t xml:space="preserve">mt08aaa010a</t>
  </si>
  <si>
    <t xml:space="preserve">m³</t>
  </si>
  <si>
    <t xml:space="preserve">Agua.</t>
  </si>
  <si>
    <t xml:space="preserve">mt01arg005a</t>
  </si>
  <si>
    <t xml:space="preserve">t</t>
  </si>
  <si>
    <t xml:space="preserve">Arena de cantera, para mortero preparado en obra.</t>
  </si>
  <si>
    <t xml:space="preserve">mt08cem000h</t>
  </si>
  <si>
    <t xml:space="preserve">kg</t>
  </si>
  <si>
    <t xml:space="preserve">Cemento gris en sacos.</t>
  </si>
  <si>
    <t xml:space="preserve">mt08adt010</t>
  </si>
  <si>
    <t xml:space="preserve">kg</t>
  </si>
  <si>
    <t xml:space="preserve">Aditivo hidrófugo para impermeabilización de morteros u concretos.</t>
  </si>
  <si>
    <t xml:space="preserve">Subtotal materiales:</t>
  </si>
  <si>
    <t xml:space="preserve">Equipo y maquinaria</t>
  </si>
  <si>
    <t xml:space="preserve">mq06hor010</t>
  </si>
  <si>
    <t xml:space="preserve">h</t>
  </si>
  <si>
    <t xml:space="preserve">Concretera eléctrica con una capacidad de amasado de 160 l.</t>
  </si>
  <si>
    <t xml:space="preserve">Subtotal equipo y maquinaria:</t>
  </si>
  <si>
    <t xml:space="preserve">Mano de obra</t>
  </si>
  <si>
    <t xml:space="preserve">mo018</t>
  </si>
  <si>
    <t xml:space="preserve">h</t>
  </si>
  <si>
    <t xml:space="preserve">Cerrajero.</t>
  </si>
  <si>
    <t xml:space="preserve">mo059</t>
  </si>
  <si>
    <t xml:space="preserve">h</t>
  </si>
  <si>
    <t xml:space="preserve">Principiante de cerrajero.</t>
  </si>
  <si>
    <t xml:space="preserve">mo041</t>
  </si>
  <si>
    <t xml:space="preserve">h</t>
  </si>
  <si>
    <t xml:space="preserve">Albañil de obra civil.</t>
  </si>
  <si>
    <t xml:space="preserve">mo087</t>
  </si>
  <si>
    <t xml:space="preserve">h</t>
  </si>
  <si>
    <t xml:space="preserve">Principiante de albañilería de obra civil.</t>
  </si>
  <si>
    <t xml:space="preserve">Subtotal mano de obra:</t>
  </si>
  <si>
    <t xml:space="preserve">Herramientas</t>
  </si>
  <si>
    <t xml:space="preserve">%</t>
  </si>
  <si>
    <t xml:space="preserve">Herramientas</t>
  </si>
  <si>
    <t xml:space="preserve">Coste de mantenimiento decenal: $ 21,09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</si>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</sst>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5.61" customWidth="1"/>
    <col min="3" max="3" width="7.31" customWidth="1"/>
    <col min="4" max="4" width="69.53" customWidth="1"/>
    <col min="5" max="5" width="16.66" customWidth="1"/>
    <col min="6" max="6" width="12.24" customWidth="1"/>
    <col min="7" max="7" width="9.0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45.00" thickBot="1" customHeight="1">
      <c r="A10" s="1" t="s">
        <v>12</v>
      </c>
      <c r="B10" s="1"/>
      <c r="C10" s="10" t="s">
        <v>13</v>
      </c>
      <c r="D10" s="1" t="s">
        <v>14</v>
      </c>
      <c r="E10" s="11">
        <v>11.25</v>
      </c>
      <c r="F10" s="12">
        <v>8.14</v>
      </c>
      <c r="G10" s="12">
        <f ca="1">ROUND(INDIRECT(ADDRESS(ROW()+(0), COLUMN()+(-2), 1))*INDIRECT(ADDRESS(ROW()+(0), COLUMN()+(-1), 1)), 2)</f>
        <v>91.58</v>
      </c>
    </row>
    <row r="11" spans="1:7" ht="24.00" thickBot="1" customHeight="1">
      <c r="A11" s="1" t="s">
        <v>15</v>
      </c>
      <c r="B11" s="1"/>
      <c r="C11" s="10" t="s">
        <v>16</v>
      </c>
      <c r="D11" s="1" t="s">
        <v>17</v>
      </c>
      <c r="E11" s="11">
        <v>2</v>
      </c>
      <c r="F11" s="12">
        <v>0.42</v>
      </c>
      <c r="G11" s="12">
        <f ca="1">ROUND(INDIRECT(ADDRESS(ROW()+(0), COLUMN()+(-2), 1))*INDIRECT(ADDRESS(ROW()+(0), COLUMN()+(-1), 1)), 2)</f>
        <v>0.84</v>
      </c>
    </row>
    <row r="12" spans="1:7" ht="13.50" thickBot="1" customHeight="1">
      <c r="A12" s="1" t="s">
        <v>18</v>
      </c>
      <c r="B12" s="1"/>
      <c r="C12" s="10" t="s">
        <v>19</v>
      </c>
      <c r="D12" s="1" t="s">
        <v>20</v>
      </c>
      <c r="E12" s="11">
        <v>0.006</v>
      </c>
      <c r="F12" s="12">
        <v>2.04</v>
      </c>
      <c r="G12" s="12">
        <f ca="1">ROUND(INDIRECT(ADDRESS(ROW()+(0), COLUMN()+(-2), 1))*INDIRECT(ADDRESS(ROW()+(0), COLUMN()+(-1), 1)), 2)</f>
        <v>0.01</v>
      </c>
    </row>
    <row r="13" spans="1:7" ht="13.50" thickBot="1" customHeight="1">
      <c r="A13" s="1" t="s">
        <v>21</v>
      </c>
      <c r="B13" s="1"/>
      <c r="C13" s="10" t="s">
        <v>22</v>
      </c>
      <c r="D13" s="1" t="s">
        <v>23</v>
      </c>
      <c r="E13" s="11">
        <v>0.015</v>
      </c>
      <c r="F13" s="12">
        <v>23.95</v>
      </c>
      <c r="G13" s="12">
        <f ca="1">ROUND(INDIRECT(ADDRESS(ROW()+(0), COLUMN()+(-2), 1))*INDIRECT(ADDRESS(ROW()+(0), COLUMN()+(-1), 1)), 2)</f>
        <v>0.36</v>
      </c>
    </row>
    <row r="14" spans="1:7" ht="13.50" thickBot="1" customHeight="1">
      <c r="A14" s="1" t="s">
        <v>24</v>
      </c>
      <c r="B14" s="1"/>
      <c r="C14" s="10" t="s">
        <v>25</v>
      </c>
      <c r="D14" s="1" t="s">
        <v>26</v>
      </c>
      <c r="E14" s="11">
        <v>3.8</v>
      </c>
      <c r="F14" s="12">
        <v>0.2</v>
      </c>
      <c r="G14" s="12">
        <f ca="1">ROUND(INDIRECT(ADDRESS(ROW()+(0), COLUMN()+(-2), 1))*INDIRECT(ADDRESS(ROW()+(0), COLUMN()+(-1), 1)), 2)</f>
        <v>0.76</v>
      </c>
    </row>
    <row r="15" spans="1:7" ht="13.50" thickBot="1" customHeight="1">
      <c r="A15" s="1" t="s">
        <v>27</v>
      </c>
      <c r="B15" s="1"/>
      <c r="C15" s="10" t="s">
        <v>28</v>
      </c>
      <c r="D15" s="1" t="s">
        <v>29</v>
      </c>
      <c r="E15" s="13">
        <v>0.076</v>
      </c>
      <c r="F15" s="14">
        <v>1.63</v>
      </c>
      <c r="G15" s="14">
        <f ca="1">ROUND(INDIRECT(ADDRESS(ROW()+(0), COLUMN()+(-2), 1))*INDIRECT(ADDRESS(ROW()+(0), COLUMN()+(-1), 1)), 2)</f>
        <v>0.12</v>
      </c>
    </row>
    <row r="16" spans="1:7" ht="13.50" thickBot="1" customHeight="1">
      <c r="A16" s="15"/>
      <c r="B16" s="15"/>
      <c r="C16" s="15"/>
      <c r="D16" s="15"/>
      <c r="E16" s="9" t="s">
        <v>30</v>
      </c>
      <c r="F16" s="9"/>
      <c r="G16" s="17">
        <f ca="1">ROUND(SUM(INDIRECT(ADDRESS(ROW()+(-1), COLUMN()+(0), 1)),INDIRECT(ADDRESS(ROW()+(-2), COLUMN()+(0), 1)),INDIRECT(ADDRESS(ROW()+(-3), COLUMN()+(0), 1)),INDIRECT(ADDRESS(ROW()+(-4), COLUMN()+(0), 1)),INDIRECT(ADDRESS(ROW()+(-5), COLUMN()+(0), 1)),INDIRECT(ADDRESS(ROW()+(-6), COLUMN()+(0), 1))), 2)</f>
        <v>93.67</v>
      </c>
    </row>
    <row r="17" spans="1:7" ht="13.50" thickBot="1" customHeight="1">
      <c r="A17" s="15">
        <v>2</v>
      </c>
      <c r="B17" s="15"/>
      <c r="C17" s="15"/>
      <c r="D17" s="18" t="s">
        <v>31</v>
      </c>
      <c r="E17" s="18"/>
      <c r="F17" s="15"/>
      <c r="G17" s="15"/>
    </row>
    <row r="18" spans="1:7" ht="13.50" thickBot="1" customHeight="1">
      <c r="A18" s="1" t="s">
        <v>32</v>
      </c>
      <c r="B18" s="1"/>
      <c r="C18" s="10" t="s">
        <v>33</v>
      </c>
      <c r="D18" s="1" t="s">
        <v>34</v>
      </c>
      <c r="E18" s="13">
        <v>0.007</v>
      </c>
      <c r="F18" s="14">
        <v>4.1</v>
      </c>
      <c r="G18" s="14">
        <f ca="1">ROUND(INDIRECT(ADDRESS(ROW()+(0), COLUMN()+(-2), 1))*INDIRECT(ADDRESS(ROW()+(0), COLUMN()+(-1), 1)), 2)</f>
        <v>0.03</v>
      </c>
    </row>
    <row r="19" spans="1:7" ht="13.50" thickBot="1" customHeight="1">
      <c r="A19" s="15"/>
      <c r="B19" s="15"/>
      <c r="C19" s="15"/>
      <c r="D19" s="15"/>
      <c r="E19" s="9" t="s">
        <v>35</v>
      </c>
      <c r="F19" s="9"/>
      <c r="G19" s="17">
        <f ca="1">ROUND(SUM(INDIRECT(ADDRESS(ROW()+(-1), COLUMN()+(0), 1))), 2)</f>
        <v>0.03</v>
      </c>
    </row>
    <row r="20" spans="1:7" ht="13.50" thickBot="1" customHeight="1">
      <c r="A20" s="15">
        <v>3</v>
      </c>
      <c r="B20" s="15"/>
      <c r="C20" s="15"/>
      <c r="D20" s="18" t="s">
        <v>36</v>
      </c>
      <c r="E20" s="18"/>
      <c r="F20" s="15"/>
      <c r="G20" s="15"/>
    </row>
    <row r="21" spans="1:7" ht="13.50" thickBot="1" customHeight="1">
      <c r="A21" s="1" t="s">
        <v>37</v>
      </c>
      <c r="B21" s="1"/>
      <c r="C21" s="10" t="s">
        <v>38</v>
      </c>
      <c r="D21" s="1" t="s">
        <v>39</v>
      </c>
      <c r="E21" s="11">
        <v>0.459</v>
      </c>
      <c r="F21" s="12">
        <v>18.07</v>
      </c>
      <c r="G21" s="12">
        <f ca="1">ROUND(INDIRECT(ADDRESS(ROW()+(0), COLUMN()+(-2), 1))*INDIRECT(ADDRESS(ROW()+(0), COLUMN()+(-1), 1)), 2)</f>
        <v>8.29</v>
      </c>
    </row>
    <row r="22" spans="1:7" ht="13.50" thickBot="1" customHeight="1">
      <c r="A22" s="1" t="s">
        <v>40</v>
      </c>
      <c r="B22" s="1"/>
      <c r="C22" s="10" t="s">
        <v>41</v>
      </c>
      <c r="D22" s="1" t="s">
        <v>42</v>
      </c>
      <c r="E22" s="11">
        <v>0.459</v>
      </c>
      <c r="F22" s="12">
        <v>11.46</v>
      </c>
      <c r="G22" s="12">
        <f ca="1">ROUND(INDIRECT(ADDRESS(ROW()+(0), COLUMN()+(-2), 1))*INDIRECT(ADDRESS(ROW()+(0), COLUMN()+(-1), 1)), 2)</f>
        <v>5.26</v>
      </c>
    </row>
    <row r="23" spans="1:7" ht="13.50" thickBot="1" customHeight="1">
      <c r="A23" s="1" t="s">
        <v>43</v>
      </c>
      <c r="B23" s="1"/>
      <c r="C23" s="10" t="s">
        <v>44</v>
      </c>
      <c r="D23" s="1" t="s">
        <v>45</v>
      </c>
      <c r="E23" s="11">
        <v>0.459</v>
      </c>
      <c r="F23" s="12">
        <v>17.84</v>
      </c>
      <c r="G23" s="12">
        <f ca="1">ROUND(INDIRECT(ADDRESS(ROW()+(0), COLUMN()+(-2), 1))*INDIRECT(ADDRESS(ROW()+(0), COLUMN()+(-1), 1)), 2)</f>
        <v>8.19</v>
      </c>
    </row>
    <row r="24" spans="1:7" ht="13.50" thickBot="1" customHeight="1">
      <c r="A24" s="1" t="s">
        <v>46</v>
      </c>
      <c r="B24" s="1"/>
      <c r="C24" s="10" t="s">
        <v>47</v>
      </c>
      <c r="D24" s="1" t="s">
        <v>48</v>
      </c>
      <c r="E24" s="13">
        <v>0.54</v>
      </c>
      <c r="F24" s="14">
        <v>11.44</v>
      </c>
      <c r="G24" s="14">
        <f ca="1">ROUND(INDIRECT(ADDRESS(ROW()+(0), COLUMN()+(-2), 1))*INDIRECT(ADDRESS(ROW()+(0), COLUMN()+(-1), 1)), 2)</f>
        <v>6.18</v>
      </c>
    </row>
    <row r="25" spans="1:7" ht="13.50" thickBot="1" customHeight="1">
      <c r="A25" s="15"/>
      <c r="B25" s="15"/>
      <c r="C25" s="15"/>
      <c r="D25" s="15"/>
      <c r="E25" s="9" t="s">
        <v>49</v>
      </c>
      <c r="F25" s="9"/>
      <c r="G25" s="17">
        <f ca="1">ROUND(SUM(INDIRECT(ADDRESS(ROW()+(-1), COLUMN()+(0), 1)),INDIRECT(ADDRESS(ROW()+(-2), COLUMN()+(0), 1)),INDIRECT(ADDRESS(ROW()+(-3), COLUMN()+(0), 1)),INDIRECT(ADDRESS(ROW()+(-4), COLUMN()+(0), 1))), 2)</f>
        <v>27.92</v>
      </c>
    </row>
    <row r="26" spans="1:7" ht="13.50" thickBot="1" customHeight="1">
      <c r="A26" s="15">
        <v>4</v>
      </c>
      <c r="B26" s="15"/>
      <c r="C26" s="15"/>
      <c r="D26" s="18" t="s">
        <v>50</v>
      </c>
      <c r="E26" s="18"/>
      <c r="F26" s="15"/>
      <c r="G26" s="15"/>
    </row>
    <row r="27" spans="1:7" ht="13.50" thickBot="1" customHeight="1">
      <c r="A27" s="19"/>
      <c r="B27" s="19"/>
      <c r="C27" s="20" t="s">
        <v>51</v>
      </c>
      <c r="D27" s="19" t="s">
        <v>52</v>
      </c>
      <c r="E27" s="13">
        <v>2</v>
      </c>
      <c r="F27" s="14">
        <f ca="1">ROUND(SUM(INDIRECT(ADDRESS(ROW()+(-2), COLUMN()+(1), 1)),INDIRECT(ADDRESS(ROW()+(-8), COLUMN()+(1), 1)),INDIRECT(ADDRESS(ROW()+(-11), COLUMN()+(1), 1))), 2)</f>
        <v>121.62</v>
      </c>
      <c r="G27" s="14">
        <f ca="1">ROUND(INDIRECT(ADDRESS(ROW()+(0), COLUMN()+(-2), 1))*INDIRECT(ADDRESS(ROW()+(0), COLUMN()+(-1), 1))/100, 2)</f>
        <v>2.43</v>
      </c>
    </row>
    <row r="28" spans="1:7" ht="13.50" thickBot="1" customHeight="1">
      <c r="A28" s="21" t="s">
        <v>53</v>
      </c>
      <c r="B28" s="21"/>
      <c r="C28" s="22"/>
      <c r="D28" s="23"/>
      <c r="E28" s="24" t="s">
        <v>54</v>
      </c>
      <c r="F28" s="25"/>
      <c r="G28" s="26">
        <f ca="1">ROUND(SUM(INDIRECT(ADDRESS(ROW()+(-1), COLUMN()+(0), 1)),INDIRECT(ADDRESS(ROW()+(-3), COLUMN()+(0), 1)),INDIRECT(ADDRESS(ROW()+(-9), COLUMN()+(0), 1)),INDIRECT(ADDRESS(ROW()+(-12), COLUMN()+(0), 1))), 2)</f>
        <v>124.05</v>
      </c>
    </row>
  </sheetData>
  <mergeCells count="32">
    <mergeCell ref="A1:G1"/>
    <mergeCell ref="C3:G3"/>
    <mergeCell ref="A5:G5"/>
    <mergeCell ref="A8:B8"/>
    <mergeCell ref="A9:B9"/>
    <mergeCell ref="D9:E9"/>
    <mergeCell ref="A10:B10"/>
    <mergeCell ref="A11:B11"/>
    <mergeCell ref="A12:B12"/>
    <mergeCell ref="A13:B13"/>
    <mergeCell ref="A14:B14"/>
    <mergeCell ref="A15:B15"/>
    <mergeCell ref="A16:B16"/>
    <mergeCell ref="E16:F16"/>
    <mergeCell ref="A17:B17"/>
    <mergeCell ref="D17:E17"/>
    <mergeCell ref="A18:B18"/>
    <mergeCell ref="A19:B19"/>
    <mergeCell ref="E19:F19"/>
    <mergeCell ref="A20:B20"/>
    <mergeCell ref="D20:E20"/>
    <mergeCell ref="A21:B21"/>
    <mergeCell ref="A22:B22"/>
    <mergeCell ref="A23:B23"/>
    <mergeCell ref="A24:B24"/>
    <mergeCell ref="A25:B25"/>
    <mergeCell ref="E25:F25"/>
    <mergeCell ref="A26:B26"/>
    <mergeCell ref="D26:E26"/>
    <mergeCell ref="A27:B27"/>
    <mergeCell ref="A28:D28"/>
    <mergeCell ref="E28:F28"/>
  </mergeCells>
  <pageMargins left="0.147638" right="0.147638" top="0.206693" bottom="0.206693" header="0.0" footer="0.0"/>
  <pageSetup paperSize="9" orientation="portrait"/>
  <rowBreaks count="0" manualBreakCount="0">
    </rowBreaks>
</worksheet>
</file>