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<sst xmlns="http://schemas.openxmlformats.org/spreadsheetml/2006/main" count="35" uniqueCount="35">
  <si>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</si>
  <si>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RSP014</t>
  </si>
  <si>
    <t xml:space="preserve">m²</t>
  </si>
  <si>
    <t xml:space="preserve">Solado de piedra natural "LEVANTINA", sobre una superficie plana, con adhesivo.</t>
  </si>
  <si>
    <r>
      <rPr>
        <sz val="8.25"/>
        <color rgb="FF000000"/>
        <rFont val="Arial"/>
        <family val="2"/>
      </rPr>
      <t xml:space="preserve">Solado de </t>
    </r>
    <r>
      <rPr>
        <b/>
        <sz val="8.25"/>
        <color rgb="FF000000"/>
        <rFont val="Arial"/>
        <family val="2"/>
      </rPr>
      <t xml:space="preserve">baldosas de mármol Amarillo Marés con la calidad exigida por el método de clasificación de "LEVANTINA", acabado apomazado, de 60x40x2 cm</t>
    </r>
    <r>
      <rPr>
        <sz val="8.25"/>
        <color rgb="FF000000"/>
        <rFont val="Arial"/>
        <family val="2"/>
      </rPr>
      <t xml:space="preserve">, recibidas con </t>
    </r>
    <r>
      <rPr>
        <b/>
        <sz val="8.25"/>
        <color rgb="FF000000"/>
        <rFont val="Arial"/>
        <family val="2"/>
      </rPr>
      <t xml:space="preserve">adhesivo cementoso mejorado, C2 </t>
    </r>
    <r>
      <rPr>
        <sz val="8.25"/>
        <color rgb="FF000000"/>
        <rFont val="Arial"/>
        <family val="2"/>
      </rPr>
      <t xml:space="preserve"> y rejuntadas con </t>
    </r>
    <r>
      <rPr>
        <b/>
        <sz val="8.25"/>
        <color rgb="FF000000"/>
        <rFont val="Arial"/>
        <family val="2"/>
      </rPr>
      <t xml:space="preserve">mortero de juntas cementoso, CG1, para junta mínima (entre 1,5 y 3 mm), con la misma tonalidad de las piezas</t>
    </r>
    <r>
      <rPr>
        <sz val="8.25"/>
        <color rgb="FF000000"/>
        <rFont val="Arial"/>
        <family val="2"/>
      </rPr>
      <t xml:space="preserve">.</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</si>
  <si>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</si>
  <si>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</si>
  <si>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</si>
  <si>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</si>
  <si>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</si>
  <si>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</si>
  <si>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</si>
  <si>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mt09mcr210</t>
  </si>
  <si>
    <t xml:space="preserve">kg</t>
  </si>
  <si>
    <t xml:space="preserve">Adhesivo cementoso mejorado, C2 TE, con deslizamiento reducido y tiempo abierto ampliado, compuesto de cemento, agregados seleccionados, aditivos especiales y resinas, para la colocación en capa fina de pisos de piedra natural.</t>
  </si>
  <si>
    <t xml:space="preserve">mt18lev030aaea</t>
  </si>
  <si>
    <t xml:space="preserve">m²</t>
  </si>
  <si>
    <t xml:space="preserve">Baldosa de mármol Amarillo Marés con la calidad exigida por el método de clasificación de "LEVANTINA", acabado apomazado, de 60x40x2 cm, color gris amarillento, procedente de Carravasa en La Romana, Alicante (España).</t>
  </si>
  <si>
    <t xml:space="preserve">mt09mcr060c</t>
  </si>
  <si>
    <t xml:space="preserve">kg</t>
  </si>
  <si>
    <t xml:space="preserve">Mortero de juntas cementoso, CG1, para junta mínima entre 1,5 y 3 mm.</t>
  </si>
  <si>
    <t xml:space="preserve">Subtotal materiales:</t>
  </si>
  <si>
    <t xml:space="preserve">Mano de obra</t>
  </si>
  <si>
    <t xml:space="preserve">mo023</t>
  </si>
  <si>
    <t xml:space="preserve">h</t>
  </si>
  <si>
    <t xml:space="preserve">Colocador de pisos.</t>
  </si>
  <si>
    <t xml:space="preserve">mo061</t>
  </si>
  <si>
    <t xml:space="preserve">h</t>
  </si>
  <si>
    <t xml:space="preserve">Principiante de colocador de pisos.</t>
  </si>
  <si>
    <t xml:space="preserve">Subtotal mano de obra:</t>
  </si>
  <si>
    <t xml:space="preserve">Herramientas</t>
  </si>
  <si>
    <t xml:space="preserve">%</t>
  </si>
  <si>
    <t xml:space="preserve">Herramientas</t>
  </si>
  <si>
    <t xml:space="preserve">Coste de mantenimiento decenal: $ 7,62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</si>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</sst>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8.16" customWidth="1"/>
    <col min="4" max="4" width="55.76"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4" t="s">
        <v>4</v>
      </c>
      <c r="B5" s="4"/>
      <c r="C5" s="4"/>
      <c r="D5" s="4"/>
      <c r="E5" s="4"/>
      <c r="F5" s="4"/>
      <c r="G5" s="4"/>
    </row>
    <row r="8" spans="1:7" ht="24.00" thickBot="1" customHeight="1">
      <c r="A8" s="5" t="s">
        <v>5</v>
      </c>
      <c r="B8" s="5"/>
      <c r="C8" s="5" t="s">
        <v>6</v>
      </c>
      <c r="D8" s="5" t="s">
        <v>7</v>
      </c>
      <c r="E8" s="6" t="s">
        <v>8</v>
      </c>
      <c r="F8" s="6" t="s">
        <v>9</v>
      </c>
      <c r="G8" s="6" t="s">
        <v>10</v>
      </c>
    </row>
    <row r="9" spans="1:7" ht="13.50" thickBot="1" customHeight="1">
      <c r="A9" s="7">
        <v>1.000000</v>
      </c>
      <c r="B9" s="7"/>
      <c r="C9" s="7"/>
      <c r="D9" s="8" t="s">
        <v>11</v>
      </c>
      <c r="E9" s="8"/>
      <c r="F9" s="7"/>
      <c r="G9" s="7"/>
    </row>
    <row r="10" spans="1:7" ht="45.00" thickBot="1" customHeight="1">
      <c r="A10" s="1" t="s">
        <v>12</v>
      </c>
      <c r="B10" s="1"/>
      <c r="C10" s="9" t="s">
        <v>13</v>
      </c>
      <c r="D10" s="1" t="s">
        <v>14</v>
      </c>
      <c r="E10" s="10">
        <v>8.000000</v>
      </c>
      <c r="F10" s="11">
        <v>1.290000</v>
      </c>
      <c r="G10" s="11">
        <f ca="1">ROUND(INDIRECT(ADDRESS(ROW()+(0), COLUMN()+(-2), 1))*INDIRECT(ADDRESS(ROW()+(0), COLUMN()+(-1), 1)), 2)</f>
        <v>10.320000</v>
      </c>
    </row>
    <row r="11" spans="1:7" ht="45.00" thickBot="1" customHeight="1">
      <c r="A11" s="1" t="s">
        <v>15</v>
      </c>
      <c r="B11" s="1"/>
      <c r="C11" s="9" t="s">
        <v>16</v>
      </c>
      <c r="D11" s="1" t="s">
        <v>17</v>
      </c>
      <c r="E11" s="10">
        <v>1.000000</v>
      </c>
      <c r="F11" s="11">
        <v>67.900000</v>
      </c>
      <c r="G11" s="11">
        <f ca="1">ROUND(INDIRECT(ADDRESS(ROW()+(0), COLUMN()+(-2), 1))*INDIRECT(ADDRESS(ROW()+(0), COLUMN()+(-1), 1)), 2)</f>
        <v>67.900000</v>
      </c>
    </row>
    <row r="12" spans="1:7" ht="24.00" thickBot="1" customHeight="1">
      <c r="A12" s="1" t="s">
        <v>18</v>
      </c>
      <c r="B12" s="1"/>
      <c r="C12" s="9" t="s">
        <v>19</v>
      </c>
      <c r="D12" s="1" t="s">
        <v>20</v>
      </c>
      <c r="E12" s="12">
        <v>0.150000</v>
      </c>
      <c r="F12" s="13">
        <v>0.780000</v>
      </c>
      <c r="G12" s="13">
        <f ca="1">ROUND(INDIRECT(ADDRESS(ROW()+(0), COLUMN()+(-2), 1))*INDIRECT(ADDRESS(ROW()+(0), COLUMN()+(-1), 1)), 2)</f>
        <v>0.120000</v>
      </c>
    </row>
    <row r="13" spans="1:7" ht="13.50" thickBot="1" customHeight="1">
      <c r="A13" s="14"/>
      <c r="B13" s="14"/>
      <c r="C13" s="14"/>
      <c r="D13" s="14"/>
      <c r="E13" s="8" t="s">
        <v>21</v>
      </c>
      <c r="F13" s="8"/>
      <c r="G13" s="16">
        <f ca="1">ROUND(SUM(INDIRECT(ADDRESS(ROW()+(-1), COLUMN()+(0), 1)),INDIRECT(ADDRESS(ROW()+(-2), COLUMN()+(0), 1)),INDIRECT(ADDRESS(ROW()+(-3), COLUMN()+(0), 1))), 2)</f>
        <v>78.340000</v>
      </c>
    </row>
    <row r="14" spans="1:7" ht="13.50" thickBot="1" customHeight="1">
      <c r="A14" s="14">
        <v>2.000000</v>
      </c>
      <c r="B14" s="14"/>
      <c r="C14" s="14"/>
      <c r="D14" s="17" t="s">
        <v>22</v>
      </c>
      <c r="E14" s="17"/>
      <c r="F14" s="14"/>
      <c r="G14" s="14"/>
    </row>
    <row r="15" spans="1:7" ht="13.50" thickBot="1" customHeight="1">
      <c r="A15" s="1" t="s">
        <v>23</v>
      </c>
      <c r="B15" s="1"/>
      <c r="C15" s="9" t="s">
        <v>24</v>
      </c>
      <c r="D15" s="1" t="s">
        <v>25</v>
      </c>
      <c r="E15" s="10">
        <v>0.345000</v>
      </c>
      <c r="F15" s="11">
        <v>8.230000</v>
      </c>
      <c r="G15" s="11">
        <f ca="1">ROUND(INDIRECT(ADDRESS(ROW()+(0), COLUMN()+(-2), 1))*INDIRECT(ADDRESS(ROW()+(0), COLUMN()+(-1), 1)), 2)</f>
        <v>2.840000</v>
      </c>
    </row>
    <row r="16" spans="1:7" ht="13.50" thickBot="1" customHeight="1">
      <c r="A16" s="1" t="s">
        <v>26</v>
      </c>
      <c r="B16" s="1"/>
      <c r="C16" s="9" t="s">
        <v>27</v>
      </c>
      <c r="D16" s="1" t="s">
        <v>28</v>
      </c>
      <c r="E16" s="12">
        <v>0.345000</v>
      </c>
      <c r="F16" s="13">
        <v>5.200000</v>
      </c>
      <c r="G16" s="13">
        <f ca="1">ROUND(INDIRECT(ADDRESS(ROW()+(0), COLUMN()+(-2), 1))*INDIRECT(ADDRESS(ROW()+(0), COLUMN()+(-1), 1)), 2)</f>
        <v>1.790000</v>
      </c>
    </row>
    <row r="17" spans="1:7" ht="13.50" thickBot="1" customHeight="1">
      <c r="A17" s="14"/>
      <c r="B17" s="14"/>
      <c r="C17" s="14"/>
      <c r="D17" s="14"/>
      <c r="E17" s="8" t="s">
        <v>29</v>
      </c>
      <c r="F17" s="8"/>
      <c r="G17" s="16">
        <f ca="1">ROUND(SUM(INDIRECT(ADDRESS(ROW()+(-1), COLUMN()+(0), 1)),INDIRECT(ADDRESS(ROW()+(-2), COLUMN()+(0), 1))), 2)</f>
        <v>4.630000</v>
      </c>
    </row>
    <row r="18" spans="1:7" ht="13.50" thickBot="1" customHeight="1">
      <c r="A18" s="14">
        <v>3.000000</v>
      </c>
      <c r="B18" s="14"/>
      <c r="C18" s="14"/>
      <c r="D18" s="17" t="s">
        <v>30</v>
      </c>
      <c r="E18" s="17"/>
      <c r="F18" s="14"/>
      <c r="G18" s="14"/>
    </row>
    <row r="19" spans="1:7" ht="13.50" thickBot="1" customHeight="1">
      <c r="A19" s="18"/>
      <c r="B19" s="18"/>
      <c r="C19" s="19" t="s">
        <v>31</v>
      </c>
      <c r="D19" s="18" t="s">
        <v>32</v>
      </c>
      <c r="E19" s="12">
        <v>2.000000</v>
      </c>
      <c r="F19" s="13">
        <f ca="1">ROUND(SUM(INDIRECT(ADDRESS(ROW()+(-2), COLUMN()+(1), 1)),INDIRECT(ADDRESS(ROW()+(-6), COLUMN()+(1), 1))), 2)</f>
        <v>82.970000</v>
      </c>
      <c r="G19" s="13">
        <f ca="1">ROUND(INDIRECT(ADDRESS(ROW()+(0), COLUMN()+(-2), 1))*INDIRECT(ADDRESS(ROW()+(0), COLUMN()+(-1), 1))/100, 2)</f>
        <v>1.660000</v>
      </c>
    </row>
    <row r="20" spans="1:7" ht="13.50" thickBot="1" customHeight="1">
      <c r="A20" s="20" t="s">
        <v>33</v>
      </c>
      <c r="B20" s="20"/>
      <c r="C20" s="21"/>
      <c r="D20" s="22"/>
      <c r="E20" s="23" t="s">
        <v>34</v>
      </c>
      <c r="F20" s="24"/>
      <c r="G20" s="25">
        <f ca="1">ROUND(SUM(INDIRECT(ADDRESS(ROW()+(-1), COLUMN()+(0), 1)),INDIRECT(ADDRESS(ROW()+(-3), COLUMN()+(0), 1)),INDIRECT(ADDRESS(ROW()+(-7), COLUMN()+(0), 1))), 2)</f>
        <v>84.630000</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620079" right="0.472441" top="0.472441" bottom="0.472441" header="0.0" footer="0.0"/>
  <pageSetup paperSize="9" orientation="portrait"/>
  <rowBreaks count="0" manualBreakCount="0">
    </rowBreaks>
</worksheet>
</file>