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<sst xmlns="http://schemas.openxmlformats.org/spreadsheetml/2006/main" count="64" uniqueCount="64">
  <si>
    <t xml:space="preserve"/>
  </si>
  <si>
    <t xml:space="preserve">QAF020</t>
  </si>
  <si>
    <t xml:space="preserve">m</t>
  </si>
  <si>
    <t xml:space="preserve">Encuentro de techo plano transitable, no ventilado con paramento vertical. Impermeabilización con láminas asfálticas.</t>
  </si>
  <si>
    <r>
      <rPr>
        <sz val="8.25"/>
        <color rgb="FF000000"/>
        <rFont val="Arial"/>
        <family val="2"/>
      </rPr>
      <t xml:space="preserve">Encuentro de techo plano transitable, no ventilado, con piso fijo, tipo convencional con paramento vertical; mediante la realización de un retranqueo perimetral de más de 5 cm con respecto al paramento vertical y de más de 20 cm de altura sobre la protección de la cubierta, relleno con mortero de cemento, confeccionado en obra, dosificación 1:8 colocado sobre la impermeabilización soldada a su vez al soporte y formada por: banda de refuerzo de 50 cm de anchura, realizada a partir de lámina de betún modificado con elastómero SBS, masa nominal 4 kg/m², con armadura de fieltro de poliéster no tejido de 160 g/m², de superficie no protegida, totalmente adherida al soporte con soplete, previa imprimación con emulsión asfáltica aniónica con cargas. Remate con banda de terminación de 50 cm de desarrollo con lámina de betún modificado con elastómero SBS, masa nominal 4 kg/m², con armadura de fieltro de poliéster no tejido de 160 g/m², de superficie no protegida, acabado con un revestimiento de zócalos de gres rústico, de 7 cm, 3 €/m colocados con junta abierta (separación entre 3 y 15 mm), en capa fina con adhesivo cementoso de fraguado normal, C1 sin ninguna característica adicional, color gris y rejuntados con mortero de juntas cementoso mejorado, con absorción de agua reducida y resistencia elevada a la abrasión tipo CG 2 W A, color blanco, para juntas de 2 a 15 mm.</t>
    </r>
    <r>
      <rPr>
        <sz val="8.25"/>
        <color rgb="FF000000"/>
        <rFont val="Arial"/>
        <family val="2"/>
      </rPr>
      <t xml:space="preserve">
</t>
    </r>
  </si>
  <si>
    <t xml:space="preserve">Código</t>
  </si>
  <si>
    <t xml:space="preserve">Unidad</t>
  </si>
  <si>
    <t xml:space="preserve">Descripción</t>
  </si>
  <si>
    <t xml:space="preserve">Rendimiento</t>
  </si>
  <si>
    <r>
      <rPr>
        <b/>
        <sz val="8.25"/>
        <color rgb="FF000000"/>
        <rFont val="Arial"/>
        <family val="2"/>
      </rPr>
      <t xml:space="preserve">Precio</t>
    </r>
    <r>
      <rPr>
        <b/>
        <sz val="8.25"/>
        <color rgb="FF000000"/>
        <rFont val="Arial"/>
        <family val="2"/>
      </rPr>
      <t xml:space="preserve">
</t>
    </r>
    <r>
      <rPr>
        <b/>
        <sz val="8.25"/>
        <color rgb="FF000000"/>
        <rFont val="Arial"/>
        <family val="2"/>
      </rPr>
      <t xml:space="preserve">unitario</t>
    </r>
  </si>
  <si>
    <t xml:space="preserve">Importe</t>
  </si>
  <si>
    <t xml:space="preserve">Materiales</t>
  </si>
  <si>
    <t xml:space="preserve">mt14iea020c</t>
  </si>
  <si>
    <t xml:space="preserve">kg</t>
  </si>
  <si>
    <t xml:space="preserve">Emulsión asfáltica aniónica con cargas.</t>
  </si>
  <si>
    <t xml:space="preserve">mt14lba010g</t>
  </si>
  <si>
    <t xml:space="preserve">m²</t>
  </si>
  <si>
    <t xml:space="preserve">Lámina de betún modificado con elastómero SBS, de 3,5 mm de espesor, masa nominal 4 kg/m², con armadura de fieltro de poliéster no tejido de 160 g/m², de superficie no protegida.</t>
  </si>
  <si>
    <t xml:space="preserve">mt08aaa010a</t>
  </si>
  <si>
    <t xml:space="preserve">m³</t>
  </si>
  <si>
    <t xml:space="preserve">Agua.</t>
  </si>
  <si>
    <t xml:space="preserve">mt01arg005a</t>
  </si>
  <si>
    <t xml:space="preserve">t</t>
  </si>
  <si>
    <t xml:space="preserve">Arena de cantera, para mortero preparado en obra.</t>
  </si>
  <si>
    <t xml:space="preserve">mt08cem000h</t>
  </si>
  <si>
    <t xml:space="preserve">kg</t>
  </si>
  <si>
    <t xml:space="preserve">Cemento gris en sacos.</t>
  </si>
  <si>
    <t xml:space="preserve">mt18rcr010a300</t>
  </si>
  <si>
    <t xml:space="preserve">m</t>
  </si>
  <si>
    <t xml:space="preserve">Zócalo cerámico de gres rústico, de 7 cm de anchura, $ 3,00/m.</t>
  </si>
  <si>
    <t xml:space="preserve">mt09mcr021g</t>
  </si>
  <si>
    <t xml:space="preserve">kg</t>
  </si>
  <si>
    <t xml:space="preserve">Adhesivo cementoso de fraguado normal, C1, color gris.</t>
  </si>
  <si>
    <t xml:space="preserve">mt09mcp020bB</t>
  </si>
  <si>
    <t xml:space="preserve">kg</t>
  </si>
  <si>
    <t xml:space="preserve">Mortero de juntas cementoso mejorado, con absorción de agua reducida y resistencia elevada a la abrasión, tipo CG2 W A, color blanco, para juntas de 2 a 15 mm, a base de cemento de alta resistencia, agregados seleccionados, aditivos especiales y pigmentos, con efecto antimoho, antiverdín y preventivo de las eflorescencias, hidrorrepelente, especial para rejuntado de todo tipo de piezas cerámicas y piedras naturales en zonas de proliferación de microorganismos.</t>
  </si>
  <si>
    <t xml:space="preserve">mt08adt010</t>
  </si>
  <si>
    <t xml:space="preserve">kg</t>
  </si>
  <si>
    <t xml:space="preserve">Aditivo hidrófugo para impermeabilización de morteros u concretos.</t>
  </si>
  <si>
    <t xml:space="preserve">Subtotal materiales:</t>
  </si>
  <si>
    <t xml:space="preserve">Equipo y maquinaria</t>
  </si>
  <si>
    <t xml:space="preserve">mq06hor010</t>
  </si>
  <si>
    <t xml:space="preserve">h</t>
  </si>
  <si>
    <t xml:space="preserve">Concretera eléctrica con una capacidad de amasado de 160 l.</t>
  </si>
  <si>
    <t xml:space="preserve">Subtotal equipo y maquinaria:</t>
  </si>
  <si>
    <t xml:space="preserve">Mano de obra</t>
  </si>
  <si>
    <t xml:space="preserve">mo029</t>
  </si>
  <si>
    <t xml:space="preserve">h</t>
  </si>
  <si>
    <t xml:space="preserve">Aplicador de láminas impermeabilizantes.</t>
  </si>
  <si>
    <t xml:space="preserve">mo067</t>
  </si>
  <si>
    <t xml:space="preserve">h</t>
  </si>
  <si>
    <t xml:space="preserve">Principiante de aplicador de láminas impermeabilizantes.</t>
  </si>
  <si>
    <t xml:space="preserve">mo113</t>
  </si>
  <si>
    <t xml:space="preserve">h</t>
  </si>
  <si>
    <t xml:space="preserve">Peón de albañilería.</t>
  </si>
  <si>
    <t xml:space="preserve">mo023</t>
  </si>
  <si>
    <t xml:space="preserve">h</t>
  </si>
  <si>
    <t xml:space="preserve">Colocador de pisos.</t>
  </si>
  <si>
    <t xml:space="preserve">Subtotal mano de obra:</t>
  </si>
  <si>
    <t xml:space="preserve">Herramientas</t>
  </si>
  <si>
    <t xml:space="preserve">%</t>
  </si>
  <si>
    <t xml:space="preserve">Herramientas</t>
  </si>
  <si>
    <t xml:space="preserve">Coste de mantenimiento decenal: $ 7,27 en los primeros 10 años.</t>
  </si>
  <si>
    <r>
      <rPr>
        <b/>
        <sz val="8.25"/>
        <color rgb="FF000000"/>
        <rFont val="Arial"/>
        <family val="2"/>
      </rPr>
      <t xml:space="preserve">Costos directos</t>
    </r>
    <r>
      <rPr>
        <sz val="8.25"/>
        <color rgb="FF000000"/>
        <rFont val="Arial"/>
        <family val="2"/>
      </rPr>
      <t xml:space="preserve"> </t>
    </r>
    <r>
      <rPr>
        <sz val="8.25"/>
        <color rgb="FF000000"/>
        <rFont val="Arial"/>
        <family val="2"/>
      </rPr>
      <t xml:space="preserve">(1+2+3+4)</t>
    </r>
    <r>
      <rPr>
        <sz val="8.25"/>
        <color rgb="FF000000"/>
        <rFont val="Arial"/>
        <family val="2"/>
      </rPr>
      <t xml:space="preserve">:</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</si>
</sst>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s>
  <cellStyleXfs count="1">
    <xf numFmtId="0" fontId="0" fillId="0" borderId="0"/>
  </cellStyleXfs>
  <cellXfs count="27">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16" customWidth="1"/>
    <col min="2" max="2" width="5.61" customWidth="1"/>
    <col min="3" max="3" width="1.02" customWidth="1"/>
    <col min="4" max="4" width="7.65" customWidth="1"/>
    <col min="5" max="5" width="68.17" customWidth="1"/>
    <col min="6" max="6" width="16.66" customWidth="1"/>
    <col min="7" max="7" width="12.24" customWidth="1"/>
    <col min="8" max="8" width="9.01" customWidth="1"/>
  </cols>
  <sheetData>
    <row r="1" spans="1:1" ht="2.25" thickBot="1" customHeight="1">
      <c r="A1" s="1" t="s">
        <v>0</v>
      </c>
      <c r="B1" s="1"/>
      <c r="C1" s="1"/>
      <c r="D1" s="1"/>
      <c r="E1" s="1"/>
      <c r="F1" s="1"/>
      <c r="G1" s="1"/>
      <c r="H1" s="1"/>
    </row>
    <row r="3" spans="1:8" ht="13.50" thickBot="1" customHeight="1">
      <c r="A3" s="2" t="s">
        <v>1</v>
      </c>
      <c r="B3" s="3" t="s">
        <v>2</v>
      </c>
      <c r="C3" s="2" t="s">
        <v>3</v>
      </c>
      <c r="D3" s="2"/>
      <c r="E3" s="2"/>
      <c r="F3" s="2"/>
      <c r="G3" s="2"/>
      <c r="H3" s="2"/>
    </row>
    <row r="5" spans="1:8" ht="118.50" thickBot="1" customHeight="1">
      <c r="A5" s="5" t="s">
        <v>4</v>
      </c>
      <c r="B5" s="5"/>
      <c r="C5" s="5"/>
      <c r="D5" s="5"/>
      <c r="E5" s="5"/>
      <c r="F5" s="5"/>
      <c r="G5" s="5"/>
      <c r="H5" s="5"/>
    </row>
    <row r="8" spans="1:8" ht="24.00" thickBot="1" customHeight="1">
      <c r="A8" s="6" t="s">
        <v>5</v>
      </c>
      <c r="B8" s="6"/>
      <c r="C8" s="6"/>
      <c r="D8" s="6" t="s">
        <v>6</v>
      </c>
      <c r="E8" s="6" t="s">
        <v>7</v>
      </c>
      <c r="F8" s="7" t="s">
        <v>8</v>
      </c>
      <c r="G8" s="7" t="s">
        <v>9</v>
      </c>
      <c r="H8" s="7" t="s">
        <v>10</v>
      </c>
    </row>
    <row r="9" spans="1:8" ht="13.50" thickBot="1" customHeight="1">
      <c r="A9" s="8">
        <v>1</v>
      </c>
      <c r="B9" s="8"/>
      <c r="C9" s="8"/>
      <c r="D9" s="8"/>
      <c r="E9" s="9" t="s">
        <v>11</v>
      </c>
      <c r="F9" s="9"/>
      <c r="G9" s="8"/>
      <c r="H9" s="8"/>
    </row>
    <row r="10" spans="1:8" ht="13.50" thickBot="1" customHeight="1">
      <c r="A10" s="1" t="s">
        <v>12</v>
      </c>
      <c r="B10" s="1"/>
      <c r="C10" s="1"/>
      <c r="D10" s="10" t="s">
        <v>13</v>
      </c>
      <c r="E10" s="1" t="s">
        <v>14</v>
      </c>
      <c r="F10" s="11">
        <v>0.15</v>
      </c>
      <c r="G10" s="12">
        <v>4.74</v>
      </c>
      <c r="H10" s="12">
        <f ca="1">ROUND(INDIRECT(ADDRESS(ROW()+(0), COLUMN()+(-2), 1))*INDIRECT(ADDRESS(ROW()+(0), COLUMN()+(-1), 1)), 2)</f>
        <v>0.71</v>
      </c>
    </row>
    <row r="11" spans="1:8" ht="34.50" thickBot="1" customHeight="1">
      <c r="A11" s="1" t="s">
        <v>15</v>
      </c>
      <c r="B11" s="1"/>
      <c r="C11" s="1"/>
      <c r="D11" s="10" t="s">
        <v>16</v>
      </c>
      <c r="E11" s="1" t="s">
        <v>17</v>
      </c>
      <c r="F11" s="11">
        <v>1.025</v>
      </c>
      <c r="G11" s="12">
        <v>9.96</v>
      </c>
      <c r="H11" s="12">
        <f ca="1">ROUND(INDIRECT(ADDRESS(ROW()+(0), COLUMN()+(-2), 1))*INDIRECT(ADDRESS(ROW()+(0), COLUMN()+(-1), 1)), 2)</f>
        <v>10.21</v>
      </c>
    </row>
    <row r="12" spans="1:8" ht="13.50" thickBot="1" customHeight="1">
      <c r="A12" s="1" t="s">
        <v>18</v>
      </c>
      <c r="B12" s="1"/>
      <c r="C12" s="1"/>
      <c r="D12" s="10" t="s">
        <v>19</v>
      </c>
      <c r="E12" s="1" t="s">
        <v>20</v>
      </c>
      <c r="F12" s="11">
        <v>0.006</v>
      </c>
      <c r="G12" s="12">
        <v>2.04</v>
      </c>
      <c r="H12" s="12">
        <f ca="1">ROUND(INDIRECT(ADDRESS(ROW()+(0), COLUMN()+(-2), 1))*INDIRECT(ADDRESS(ROW()+(0), COLUMN()+(-1), 1)), 2)</f>
        <v>0.01</v>
      </c>
    </row>
    <row r="13" spans="1:8" ht="13.50" thickBot="1" customHeight="1">
      <c r="A13" s="1" t="s">
        <v>21</v>
      </c>
      <c r="B13" s="1"/>
      <c r="C13" s="1"/>
      <c r="D13" s="10" t="s">
        <v>22</v>
      </c>
      <c r="E13" s="1" t="s">
        <v>23</v>
      </c>
      <c r="F13" s="11">
        <v>0.021</v>
      </c>
      <c r="G13" s="12">
        <v>23.95</v>
      </c>
      <c r="H13" s="12">
        <f ca="1">ROUND(INDIRECT(ADDRESS(ROW()+(0), COLUMN()+(-2), 1))*INDIRECT(ADDRESS(ROW()+(0), COLUMN()+(-1), 1)), 2)</f>
        <v>0.5</v>
      </c>
    </row>
    <row r="14" spans="1:8" ht="13.50" thickBot="1" customHeight="1">
      <c r="A14" s="1" t="s">
        <v>24</v>
      </c>
      <c r="B14" s="1"/>
      <c r="C14" s="1"/>
      <c r="D14" s="10" t="s">
        <v>25</v>
      </c>
      <c r="E14" s="1" t="s">
        <v>26</v>
      </c>
      <c r="F14" s="11">
        <v>2.368</v>
      </c>
      <c r="G14" s="12">
        <v>0.2</v>
      </c>
      <c r="H14" s="12">
        <f ca="1">ROUND(INDIRECT(ADDRESS(ROW()+(0), COLUMN()+(-2), 1))*INDIRECT(ADDRESS(ROW()+(0), COLUMN()+(-1), 1)), 2)</f>
        <v>0.47</v>
      </c>
    </row>
    <row r="15" spans="1:8" ht="13.50" thickBot="1" customHeight="1">
      <c r="A15" s="1" t="s">
        <v>27</v>
      </c>
      <c r="B15" s="1"/>
      <c r="C15" s="1"/>
      <c r="D15" s="10" t="s">
        <v>28</v>
      </c>
      <c r="E15" s="1" t="s">
        <v>29</v>
      </c>
      <c r="F15" s="11">
        <v>1.05</v>
      </c>
      <c r="G15" s="12">
        <v>3.28</v>
      </c>
      <c r="H15" s="12">
        <f ca="1">ROUND(INDIRECT(ADDRESS(ROW()+(0), COLUMN()+(-2), 1))*INDIRECT(ADDRESS(ROW()+(0), COLUMN()+(-1), 1)), 2)</f>
        <v>3.44</v>
      </c>
    </row>
    <row r="16" spans="1:8" ht="13.50" thickBot="1" customHeight="1">
      <c r="A16" s="1" t="s">
        <v>30</v>
      </c>
      <c r="B16" s="1"/>
      <c r="C16" s="1"/>
      <c r="D16" s="10" t="s">
        <v>31</v>
      </c>
      <c r="E16" s="1" t="s">
        <v>32</v>
      </c>
      <c r="F16" s="11">
        <v>0.24</v>
      </c>
      <c r="G16" s="12">
        <v>0.43</v>
      </c>
      <c r="H16" s="12">
        <f ca="1">ROUND(INDIRECT(ADDRESS(ROW()+(0), COLUMN()+(-2), 1))*INDIRECT(ADDRESS(ROW()+(0), COLUMN()+(-1), 1)), 2)</f>
        <v>0.1</v>
      </c>
    </row>
    <row r="17" spans="1:8" ht="76.50" thickBot="1" customHeight="1">
      <c r="A17" s="1" t="s">
        <v>33</v>
      </c>
      <c r="B17" s="1"/>
      <c r="C17" s="1"/>
      <c r="D17" s="10" t="s">
        <v>34</v>
      </c>
      <c r="E17" s="1" t="s">
        <v>35</v>
      </c>
      <c r="F17" s="11">
        <v>0.01</v>
      </c>
      <c r="G17" s="12">
        <v>1.77</v>
      </c>
      <c r="H17" s="12">
        <f ca="1">ROUND(INDIRECT(ADDRESS(ROW()+(0), COLUMN()+(-2), 1))*INDIRECT(ADDRESS(ROW()+(0), COLUMN()+(-1), 1)), 2)</f>
        <v>0.02</v>
      </c>
    </row>
    <row r="18" spans="1:8" ht="13.50" thickBot="1" customHeight="1">
      <c r="A18" s="1" t="s">
        <v>36</v>
      </c>
      <c r="B18" s="1"/>
      <c r="C18" s="1"/>
      <c r="D18" s="10" t="s">
        <v>37</v>
      </c>
      <c r="E18" s="1" t="s">
        <v>38</v>
      </c>
      <c r="F18" s="13">
        <v>0.09</v>
      </c>
      <c r="G18" s="14">
        <v>1.63</v>
      </c>
      <c r="H18" s="14">
        <f ca="1">ROUND(INDIRECT(ADDRESS(ROW()+(0), COLUMN()+(-2), 1))*INDIRECT(ADDRESS(ROW()+(0), COLUMN()+(-1), 1)), 2)</f>
        <v>0.15</v>
      </c>
    </row>
    <row r="19" spans="1:8" ht="13.50" thickBot="1" customHeight="1">
      <c r="A19" s="15"/>
      <c r="B19" s="15"/>
      <c r="C19" s="15"/>
      <c r="D19" s="15"/>
      <c r="E19" s="15"/>
      <c r="F19" s="9" t="s">
        <v>39</v>
      </c>
      <c r="G19" s="9"/>
      <c r="H19" s="17">
        <f ca="1">ROUND(SUM(INDIRECT(ADDRESS(ROW()+(-1), COLUMN()+(0), 1)),INDIRECT(ADDRESS(ROW()+(-2), COLUMN()+(0), 1)),INDIRECT(ADDRESS(ROW()+(-3), COLUMN()+(0), 1)),INDIRECT(ADDRESS(ROW()+(-4), COLUMN()+(0), 1)),INDIRECT(ADDRESS(ROW()+(-5), COLUMN()+(0), 1)),INDIRECT(ADDRESS(ROW()+(-6), COLUMN()+(0), 1)),INDIRECT(ADDRESS(ROW()+(-7), COLUMN()+(0), 1)),INDIRECT(ADDRESS(ROW()+(-8), COLUMN()+(0), 1)),INDIRECT(ADDRESS(ROW()+(-9), COLUMN()+(0), 1))), 2)</f>
        <v>15.61</v>
      </c>
    </row>
    <row r="20" spans="1:8" ht="13.50" thickBot="1" customHeight="1">
      <c r="A20" s="15">
        <v>2</v>
      </c>
      <c r="B20" s="15"/>
      <c r="C20" s="15"/>
      <c r="D20" s="15"/>
      <c r="E20" s="18" t="s">
        <v>40</v>
      </c>
      <c r="F20" s="18"/>
      <c r="G20" s="15"/>
      <c r="H20" s="15"/>
    </row>
    <row r="21" spans="1:8" ht="13.50" thickBot="1" customHeight="1">
      <c r="A21" s="1" t="s">
        <v>41</v>
      </c>
      <c r="B21" s="1"/>
      <c r="C21" s="1"/>
      <c r="D21" s="10" t="s">
        <v>42</v>
      </c>
      <c r="E21" s="1" t="s">
        <v>43</v>
      </c>
      <c r="F21" s="13">
        <v>0.018</v>
      </c>
      <c r="G21" s="14">
        <v>4.1</v>
      </c>
      <c r="H21" s="14">
        <f ca="1">ROUND(INDIRECT(ADDRESS(ROW()+(0), COLUMN()+(-2), 1))*INDIRECT(ADDRESS(ROW()+(0), COLUMN()+(-1), 1)), 2)</f>
        <v>0.07</v>
      </c>
    </row>
    <row r="22" spans="1:8" ht="13.50" thickBot="1" customHeight="1">
      <c r="A22" s="15"/>
      <c r="B22" s="15"/>
      <c r="C22" s="15"/>
      <c r="D22" s="15"/>
      <c r="E22" s="15"/>
      <c r="F22" s="9" t="s">
        <v>44</v>
      </c>
      <c r="G22" s="9"/>
      <c r="H22" s="17">
        <f ca="1">ROUND(SUM(INDIRECT(ADDRESS(ROW()+(-1), COLUMN()+(0), 1))), 2)</f>
        <v>0.07</v>
      </c>
    </row>
    <row r="23" spans="1:8" ht="13.50" thickBot="1" customHeight="1">
      <c r="A23" s="15">
        <v>3</v>
      </c>
      <c r="B23" s="15"/>
      <c r="C23" s="15"/>
      <c r="D23" s="15"/>
      <c r="E23" s="18" t="s">
        <v>45</v>
      </c>
      <c r="F23" s="18"/>
      <c r="G23" s="15"/>
      <c r="H23" s="15"/>
    </row>
    <row r="24" spans="1:8" ht="13.50" thickBot="1" customHeight="1">
      <c r="A24" s="1" t="s">
        <v>46</v>
      </c>
      <c r="B24" s="1"/>
      <c r="C24" s="1"/>
      <c r="D24" s="10" t="s">
        <v>47</v>
      </c>
      <c r="E24" s="1" t="s">
        <v>48</v>
      </c>
      <c r="F24" s="11">
        <v>0.183</v>
      </c>
      <c r="G24" s="12">
        <v>17.84</v>
      </c>
      <c r="H24" s="12">
        <f ca="1">ROUND(INDIRECT(ADDRESS(ROW()+(0), COLUMN()+(-2), 1))*INDIRECT(ADDRESS(ROW()+(0), COLUMN()+(-1), 1)), 2)</f>
        <v>3.26</v>
      </c>
    </row>
    <row r="25" spans="1:8" ht="13.50" thickBot="1" customHeight="1">
      <c r="A25" s="1" t="s">
        <v>49</v>
      </c>
      <c r="B25" s="1"/>
      <c r="C25" s="1"/>
      <c r="D25" s="10" t="s">
        <v>50</v>
      </c>
      <c r="E25" s="1" t="s">
        <v>51</v>
      </c>
      <c r="F25" s="11">
        <v>0.183</v>
      </c>
      <c r="G25" s="12">
        <v>11.44</v>
      </c>
      <c r="H25" s="12">
        <f ca="1">ROUND(INDIRECT(ADDRESS(ROW()+(0), COLUMN()+(-2), 1))*INDIRECT(ADDRESS(ROW()+(0), COLUMN()+(-1), 1)), 2)</f>
        <v>2.09</v>
      </c>
    </row>
    <row r="26" spans="1:8" ht="13.50" thickBot="1" customHeight="1">
      <c r="A26" s="1" t="s">
        <v>52</v>
      </c>
      <c r="B26" s="1"/>
      <c r="C26" s="1"/>
      <c r="D26" s="10" t="s">
        <v>53</v>
      </c>
      <c r="E26" s="1" t="s">
        <v>54</v>
      </c>
      <c r="F26" s="11">
        <v>0.097</v>
      </c>
      <c r="G26" s="12">
        <v>11.01</v>
      </c>
      <c r="H26" s="12">
        <f ca="1">ROUND(INDIRECT(ADDRESS(ROW()+(0), COLUMN()+(-2), 1))*INDIRECT(ADDRESS(ROW()+(0), COLUMN()+(-1), 1)), 2)</f>
        <v>1.07</v>
      </c>
    </row>
    <row r="27" spans="1:8" ht="13.50" thickBot="1" customHeight="1">
      <c r="A27" s="1" t="s">
        <v>55</v>
      </c>
      <c r="B27" s="1"/>
      <c r="C27" s="1"/>
      <c r="D27" s="10" t="s">
        <v>56</v>
      </c>
      <c r="E27" s="1" t="s">
        <v>57</v>
      </c>
      <c r="F27" s="13">
        <v>0.189</v>
      </c>
      <c r="G27" s="14">
        <v>17.84</v>
      </c>
      <c r="H27" s="14">
        <f ca="1">ROUND(INDIRECT(ADDRESS(ROW()+(0), COLUMN()+(-2), 1))*INDIRECT(ADDRESS(ROW()+(0), COLUMN()+(-1), 1)), 2)</f>
        <v>3.37</v>
      </c>
    </row>
    <row r="28" spans="1:8" ht="13.50" thickBot="1" customHeight="1">
      <c r="A28" s="15"/>
      <c r="B28" s="15"/>
      <c r="C28" s="15"/>
      <c r="D28" s="15"/>
      <c r="E28" s="15"/>
      <c r="F28" s="9" t="s">
        <v>58</v>
      </c>
      <c r="G28" s="9"/>
      <c r="H28" s="17">
        <f ca="1">ROUND(SUM(INDIRECT(ADDRESS(ROW()+(-1), COLUMN()+(0), 1)),INDIRECT(ADDRESS(ROW()+(-2), COLUMN()+(0), 1)),INDIRECT(ADDRESS(ROW()+(-3), COLUMN()+(0), 1)),INDIRECT(ADDRESS(ROW()+(-4), COLUMN()+(0), 1))), 2)</f>
        <v>9.79</v>
      </c>
    </row>
    <row r="29" spans="1:8" ht="13.50" thickBot="1" customHeight="1">
      <c r="A29" s="15">
        <v>4</v>
      </c>
      <c r="B29" s="15"/>
      <c r="C29" s="15"/>
      <c r="D29" s="15"/>
      <c r="E29" s="18" t="s">
        <v>59</v>
      </c>
      <c r="F29" s="18"/>
      <c r="G29" s="15"/>
      <c r="H29" s="15"/>
    </row>
    <row r="30" spans="1:8" ht="13.50" thickBot="1" customHeight="1">
      <c r="A30" s="19"/>
      <c r="B30" s="19"/>
      <c r="C30" s="19"/>
      <c r="D30" s="20" t="s">
        <v>60</v>
      </c>
      <c r="E30" s="19" t="s">
        <v>61</v>
      </c>
      <c r="F30" s="13">
        <v>2</v>
      </c>
      <c r="G30" s="14">
        <f ca="1">ROUND(SUM(INDIRECT(ADDRESS(ROW()+(-2), COLUMN()+(1), 1)),INDIRECT(ADDRESS(ROW()+(-8), COLUMN()+(1), 1)),INDIRECT(ADDRESS(ROW()+(-11), COLUMN()+(1), 1))), 2)</f>
        <v>25.47</v>
      </c>
      <c r="H30" s="14">
        <f ca="1">ROUND(INDIRECT(ADDRESS(ROW()+(0), COLUMN()+(-2), 1))*INDIRECT(ADDRESS(ROW()+(0), COLUMN()+(-1), 1))/100, 2)</f>
        <v>0.51</v>
      </c>
    </row>
    <row r="31" spans="1:8" ht="13.50" thickBot="1" customHeight="1">
      <c r="A31" s="21" t="s">
        <v>62</v>
      </c>
      <c r="B31" s="21"/>
      <c r="C31" s="21"/>
      <c r="D31" s="22"/>
      <c r="E31" s="23"/>
      <c r="F31" s="24" t="s">
        <v>63</v>
      </c>
      <c r="G31" s="25"/>
      <c r="H31" s="26">
        <f ca="1">ROUND(SUM(INDIRECT(ADDRESS(ROW()+(-1), COLUMN()+(0), 1)),INDIRECT(ADDRESS(ROW()+(-3), COLUMN()+(0), 1)),INDIRECT(ADDRESS(ROW()+(-9), COLUMN()+(0), 1)),INDIRECT(ADDRESS(ROW()+(-12), COLUMN()+(0), 1))), 2)</f>
        <v>25.98</v>
      </c>
    </row>
  </sheetData>
  <mergeCells count="35">
    <mergeCell ref="A1:H1"/>
    <mergeCell ref="C3:H3"/>
    <mergeCell ref="A5:H5"/>
    <mergeCell ref="A8:C8"/>
    <mergeCell ref="A9:C9"/>
    <mergeCell ref="E9:F9"/>
    <mergeCell ref="A10:C10"/>
    <mergeCell ref="A11:C11"/>
    <mergeCell ref="A12:C12"/>
    <mergeCell ref="A13:C13"/>
    <mergeCell ref="A14:C14"/>
    <mergeCell ref="A15:C15"/>
    <mergeCell ref="A16:C16"/>
    <mergeCell ref="A17:C17"/>
    <mergeCell ref="A18:C18"/>
    <mergeCell ref="A19:C19"/>
    <mergeCell ref="F19:G19"/>
    <mergeCell ref="A20:C20"/>
    <mergeCell ref="E20:F20"/>
    <mergeCell ref="A21:C21"/>
    <mergeCell ref="A22:C22"/>
    <mergeCell ref="F22:G22"/>
    <mergeCell ref="A23:C23"/>
    <mergeCell ref="E23:F23"/>
    <mergeCell ref="A24:C24"/>
    <mergeCell ref="A25:C25"/>
    <mergeCell ref="A26:C26"/>
    <mergeCell ref="A27:C27"/>
    <mergeCell ref="A28:C28"/>
    <mergeCell ref="F28:G28"/>
    <mergeCell ref="A29:C29"/>
    <mergeCell ref="E29:F29"/>
    <mergeCell ref="A30:C30"/>
    <mergeCell ref="A31:E31"/>
    <mergeCell ref="F31:G31"/>
  </mergeCells>
  <pageMargins left="0.147638" right="0.147638" top="0.206693" bottom="0.206693" header="0.0" footer="0.0"/>
  <pageSetup paperSize="9" orientation="portrait"/>
  <rowBreaks count="0" manualBreakCount="0">
    </rowBreaks>
</worksheet>
</file>