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<sst xmlns="http://schemas.openxmlformats.org/spreadsheetml/2006/main" count="53" uniqueCount="53">
  <si>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</si>
  <si>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LCY030</t>
  </si>
  <si>
    <t xml:space="preserve">Ud</t>
  </si>
  <si>
    <t xml:space="preserve">Puertas exteriores y ventanas de aluminio "TECHNAL".</t>
  </si>
  <si>
    <r>
      <rPr>
        <sz val="7.80"/>
        <color rgb="FF000000"/>
        <rFont val="Arial"/>
        <family val="2"/>
      </rPr>
      <t xml:space="preserve">Carpintería de aluminio, </t>
    </r>
    <r>
      <rPr>
        <b/>
        <sz val="7.80"/>
        <color rgb="FF000000"/>
        <rFont val="Arial"/>
        <family val="2"/>
      </rPr>
      <t xml:space="preserve">lacado blanco, para conformado de ventana abisagrada practicable de apertura hacia el interior "TECHNAL", de 120x120 cm, sistema Saphir FX, "TECHNAL", formada por dos hojas, y con premarco. Compacto incorporado (monoblock), persiana de láminas de PVC, con accionamiento manual mediante cinta y recogedor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</si>
  <si>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</si>
  <si>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</si>
  <si>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</si>
  <si>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</si>
  <si>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</si>
  <si>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</si>
  <si>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</si>
  <si>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mt25pfn040a</t>
  </si>
  <si>
    <t xml:space="preserve">m</t>
  </si>
  <si>
    <t xml:space="preserve">Premarco de perfil de aluminio en bruto de 49,8x49,8 mm de sección "TECHNAL".</t>
  </si>
  <si>
    <t xml:space="preserve">mt25pfn010hlaa</t>
  </si>
  <si>
    <t xml:space="preserve">m</t>
  </si>
  <si>
    <t xml:space="preserve">Perfil de aluminio lacado blanco, para conformado de marco de ventana, sistema Saphir FX, "TECHNAL", incluso junta central de estanqueidad, con el sello QUALICOAT, que garantiza el espesor y la calidad del proceso de lacado.</t>
  </si>
  <si>
    <t xml:space="preserve">mt25pfn015aa</t>
  </si>
  <si>
    <t xml:space="preserve">m</t>
  </si>
  <si>
    <t xml:space="preserve">Perfil de aluminio lacado blanco, para conformado de hoja de ventana, sistema FX, "TECHNAL", incluso junta de estanqueidad y junta exterior del acristalamiento, con el sello QUALICOAT, que garantiza el espesor y la calidad del proceso de lacado.</t>
  </si>
  <si>
    <t xml:space="preserve">mt25pfn020daa</t>
  </si>
  <si>
    <t xml:space="preserve">m</t>
  </si>
  <si>
    <t xml:space="preserve">Perfil de aluminio lacado blanco, para conformado de junquillo, sistema FX, "TECHNAL", incluso junta interior del acristalamiento y parte proporcional de grapas, con el sello QUALICOAT, que garantiza el espesor y la calidad del proceso de lacado.</t>
  </si>
  <si>
    <t xml:space="preserve">mt25pfn025aaa</t>
  </si>
  <si>
    <t xml:space="preserve">m</t>
  </si>
  <si>
    <t xml:space="preserve">Perfil de aluminio lacado blanco, para conformado de inversora, sistema FX, "TECHNAL", incluso junta de estanqueidad, con el sello QUALICOAT, que garantiza el espesor y la calidad del proceso de lacado.</t>
  </si>
  <si>
    <t xml:space="preserve">mt15sja100</t>
  </si>
  <si>
    <t xml:space="preserve">Ud</t>
  </si>
  <si>
    <t xml:space="preserve">Cartucho de masilla de silicona neutra.</t>
  </si>
  <si>
    <t xml:space="preserve">mt25pfx200eb</t>
  </si>
  <si>
    <t xml:space="preserve">Ud</t>
  </si>
  <si>
    <t xml:space="preserve">Kit compuesto por escuadras, tapas de condensación y salida de agua, y herrajes de ventana practicable de apertura hacia el interior de dos hojas.</t>
  </si>
  <si>
    <t xml:space="preserve">mt25pco015aa</t>
  </si>
  <si>
    <t xml:space="preserve">m²</t>
  </si>
  <si>
    <t xml:space="preserve">Persiana de láminas enrollables de PVC, accionamiento manual mediante cinta y recogedor, en carpintería de aluminio, incluso compacto incorporado (monoblock).</t>
  </si>
  <si>
    <t xml:space="preserve">mt25pfn170jaa</t>
  </si>
  <si>
    <t xml:space="preserve">m</t>
  </si>
  <si>
    <t xml:space="preserve">Guía de persiana de aluminio lacado blanco, "TECHNAL", con el sello QUALICOAT, que garantiza el espesor y la calidad del proceso de lacado.</t>
  </si>
  <si>
    <t xml:space="preserve">Subtotal materiales:</t>
  </si>
  <si>
    <t xml:space="preserve">Mano de obra</t>
  </si>
  <si>
    <t xml:space="preserve">mo018</t>
  </si>
  <si>
    <t xml:space="preserve">h</t>
  </si>
  <si>
    <t xml:space="preserve">Cerrajero.</t>
  </si>
  <si>
    <t xml:space="preserve">mo059</t>
  </si>
  <si>
    <t xml:space="preserve">h</t>
  </si>
  <si>
    <t xml:space="preserve">Principiante de cerrajero.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</si>
  <si>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</si>
  <si>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</si>
  <si>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</si>
  <si>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</si>
  <si>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$ 55,47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</si>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</sst>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72" customWidth="1"/>
    <col min="2" max="2" width="8.01" customWidth="1"/>
    <col min="3" max="3" width="0.73" customWidth="1"/>
    <col min="4" max="4" width="21.86" customWidth="1"/>
    <col min="5" max="5" width="28.27" customWidth="1"/>
    <col min="6" max="6" width="11.66" customWidth="1"/>
    <col min="7" max="7" width="3.50" customWidth="1"/>
    <col min="8" max="8" width="10.05" customWidth="1"/>
    <col min="9" max="9" width="5.10" customWidth="1"/>
    <col min="10" max="10" width="4.66" customWidth="1"/>
    <col min="11" max="11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21.6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10" t="s">
        <v>8</v>
      </c>
      <c r="H7" s="10"/>
      <c r="I7" s="10" t="s">
        <v>9</v>
      </c>
      <c r="J7" s="10"/>
      <c r="K7" s="10" t="s">
        <v>10</v>
      </c>
    </row>
    <row r="8" spans="1:11" ht="12.0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2"/>
      <c r="I8" s="11"/>
      <c r="J8" s="11"/>
      <c r="K8" s="11"/>
    </row>
    <row r="9" spans="1:11" ht="21.6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4">
        <v>4.800000</v>
      </c>
      <c r="H9" s="14"/>
      <c r="I9" s="15">
        <v>9.570000</v>
      </c>
      <c r="J9" s="15"/>
      <c r="K9" s="15">
        <f ca="1">ROUND(INDIRECT(ADDRESS(ROW()+(0), COLUMN()+(-4), 1))*INDIRECT(ADDRESS(ROW()+(0), COLUMN()+(-2), 1)), 2)</f>
        <v>45.940000</v>
      </c>
    </row>
    <row r="10" spans="1:11" ht="40.80" thickBot="1" customHeight="1">
      <c r="A10" s="1" t="s">
        <v>15</v>
      </c>
      <c r="B10" s="13" t="s">
        <v>16</v>
      </c>
      <c r="C10" s="1" t="s">
        <v>17</v>
      </c>
      <c r="D10" s="1"/>
      <c r="E10" s="1"/>
      <c r="F10" s="1"/>
      <c r="G10" s="14">
        <v>4.800000</v>
      </c>
      <c r="H10" s="14"/>
      <c r="I10" s="15">
        <v>17.840000</v>
      </c>
      <c r="J10" s="15"/>
      <c r="K10" s="15">
        <f ca="1">ROUND(INDIRECT(ADDRESS(ROW()+(0), COLUMN()+(-4), 1))*INDIRECT(ADDRESS(ROW()+(0), COLUMN()+(-2), 1)), 2)</f>
        <v>85.630000</v>
      </c>
    </row>
    <row r="11" spans="1:11" ht="40.80" thickBot="1" customHeight="1">
      <c r="A11" s="1" t="s">
        <v>18</v>
      </c>
      <c r="B11" s="13" t="s">
        <v>19</v>
      </c>
      <c r="C11" s="1" t="s">
        <v>20</v>
      </c>
      <c r="D11" s="1"/>
      <c r="E11" s="1"/>
      <c r="F11" s="1"/>
      <c r="G11" s="14">
        <v>6.900000</v>
      </c>
      <c r="H11" s="14"/>
      <c r="I11" s="15">
        <v>19.360000</v>
      </c>
      <c r="J11" s="15"/>
      <c r="K11" s="15">
        <f ca="1">ROUND(INDIRECT(ADDRESS(ROW()+(0), COLUMN()+(-4), 1))*INDIRECT(ADDRESS(ROW()+(0), COLUMN()+(-2), 1)), 2)</f>
        <v>133.580000</v>
      </c>
    </row>
    <row r="12" spans="1:11" ht="40.80" thickBot="1" customHeight="1">
      <c r="A12" s="1" t="s">
        <v>21</v>
      </c>
      <c r="B12" s="13" t="s">
        <v>22</v>
      </c>
      <c r="C12" s="1" t="s">
        <v>23</v>
      </c>
      <c r="D12" s="1"/>
      <c r="E12" s="1"/>
      <c r="F12" s="1"/>
      <c r="G12" s="14">
        <v>6.180000</v>
      </c>
      <c r="H12" s="14"/>
      <c r="I12" s="15">
        <v>4.260000</v>
      </c>
      <c r="J12" s="15"/>
      <c r="K12" s="15">
        <f ca="1">ROUND(INDIRECT(ADDRESS(ROW()+(0), COLUMN()+(-4), 1))*INDIRECT(ADDRESS(ROW()+(0), COLUMN()+(-2), 1)), 2)</f>
        <v>26.330000</v>
      </c>
    </row>
    <row r="13" spans="1:11" ht="40.80" thickBot="1" customHeight="1">
      <c r="A13" s="1" t="s">
        <v>24</v>
      </c>
      <c r="B13" s="13" t="s">
        <v>25</v>
      </c>
      <c r="C13" s="1" t="s">
        <v>26</v>
      </c>
      <c r="D13" s="1"/>
      <c r="E13" s="1"/>
      <c r="F13" s="1"/>
      <c r="G13" s="14">
        <v>1.090000</v>
      </c>
      <c r="H13" s="14"/>
      <c r="I13" s="15">
        <v>19.840000</v>
      </c>
      <c r="J13" s="15"/>
      <c r="K13" s="15">
        <f ca="1">ROUND(INDIRECT(ADDRESS(ROW()+(0), COLUMN()+(-4), 1))*INDIRECT(ADDRESS(ROW()+(0), COLUMN()+(-2), 1)), 2)</f>
        <v>21.630000</v>
      </c>
    </row>
    <row r="14" spans="1:11" ht="12.00" thickBot="1" customHeight="1">
      <c r="A14" s="1" t="s">
        <v>27</v>
      </c>
      <c r="B14" s="13" t="s">
        <v>28</v>
      </c>
      <c r="C14" s="1" t="s">
        <v>29</v>
      </c>
      <c r="D14" s="1"/>
      <c r="E14" s="1"/>
      <c r="F14" s="1"/>
      <c r="G14" s="14">
        <v>0.168000</v>
      </c>
      <c r="H14" s="14"/>
      <c r="I14" s="15">
        <v>4.610000</v>
      </c>
      <c r="J14" s="15"/>
      <c r="K14" s="15">
        <f ca="1">ROUND(INDIRECT(ADDRESS(ROW()+(0), COLUMN()+(-4), 1))*INDIRECT(ADDRESS(ROW()+(0), COLUMN()+(-2), 1)), 2)</f>
        <v>0.770000</v>
      </c>
    </row>
    <row r="15" spans="1:11" ht="31.20" thickBot="1" customHeight="1">
      <c r="A15" s="1" t="s">
        <v>30</v>
      </c>
      <c r="B15" s="13" t="s">
        <v>31</v>
      </c>
      <c r="C15" s="1" t="s">
        <v>32</v>
      </c>
      <c r="D15" s="1"/>
      <c r="E15" s="1"/>
      <c r="F15" s="1"/>
      <c r="G15" s="14">
        <v>1.000000</v>
      </c>
      <c r="H15" s="14"/>
      <c r="I15" s="15">
        <v>27.620000</v>
      </c>
      <c r="J15" s="15"/>
      <c r="K15" s="15">
        <f ca="1">ROUND(INDIRECT(ADDRESS(ROW()+(0), COLUMN()+(-4), 1))*INDIRECT(ADDRESS(ROW()+(0), COLUMN()+(-2), 1)), 2)</f>
        <v>27.620000</v>
      </c>
    </row>
    <row r="16" spans="1:11" ht="31.20" thickBot="1" customHeight="1">
      <c r="A16" s="1" t="s">
        <v>33</v>
      </c>
      <c r="B16" s="13" t="s">
        <v>34</v>
      </c>
      <c r="C16" s="1" t="s">
        <v>35</v>
      </c>
      <c r="D16" s="1"/>
      <c r="E16" s="1"/>
      <c r="F16" s="1"/>
      <c r="G16" s="14">
        <v>1.584000</v>
      </c>
      <c r="H16" s="14"/>
      <c r="I16" s="15">
        <v>30.380000</v>
      </c>
      <c r="J16" s="15"/>
      <c r="K16" s="15">
        <f ca="1">ROUND(INDIRECT(ADDRESS(ROW()+(0), COLUMN()+(-4), 1))*INDIRECT(ADDRESS(ROW()+(0), COLUMN()+(-2), 1)), 2)</f>
        <v>48.120000</v>
      </c>
    </row>
    <row r="17" spans="1:11" ht="31.20" thickBot="1" customHeight="1">
      <c r="A17" s="1" t="s">
        <v>36</v>
      </c>
      <c r="B17" s="13" t="s">
        <v>37</v>
      </c>
      <c r="C17" s="1" t="s">
        <v>38</v>
      </c>
      <c r="D17" s="1"/>
      <c r="E17" s="1"/>
      <c r="F17" s="1"/>
      <c r="G17" s="16">
        <v>2.400000</v>
      </c>
      <c r="H17" s="16"/>
      <c r="I17" s="17">
        <v>13.610000</v>
      </c>
      <c r="J17" s="17"/>
      <c r="K17" s="17">
        <f ca="1">ROUND(INDIRECT(ADDRESS(ROW()+(0), COLUMN()+(-4), 1))*INDIRECT(ADDRESS(ROW()+(0), COLUMN()+(-2), 1)), 2)</f>
        <v>32.660000</v>
      </c>
    </row>
    <row r="18" spans="1:11" ht="12.00" thickBot="1" customHeight="1">
      <c r="A18" s="18"/>
      <c r="B18" s="18"/>
      <c r="C18" s="18"/>
      <c r="D18" s="18"/>
      <c r="E18" s="18"/>
      <c r="F18" s="18"/>
      <c r="G18" s="12" t="s">
        <v>39</v>
      </c>
      <c r="H18" s="12"/>
      <c r="I18" s="12"/>
      <c r="J18" s="12"/>
      <c r="K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422.280000</v>
      </c>
    </row>
    <row r="19" spans="1:11" ht="12.00" thickBot="1" customHeight="1">
      <c r="A19" s="18">
        <v>2.000000</v>
      </c>
      <c r="B19" s="18"/>
      <c r="C19" s="21" t="s">
        <v>40</v>
      </c>
      <c r="D19" s="21"/>
      <c r="E19" s="21"/>
      <c r="F19" s="21"/>
      <c r="G19" s="21"/>
      <c r="H19" s="21"/>
      <c r="I19" s="18"/>
      <c r="J19" s="18"/>
      <c r="K19" s="18"/>
    </row>
    <row r="20" spans="1:11" ht="12.00" thickBot="1" customHeight="1">
      <c r="A20" s="1" t="s">
        <v>41</v>
      </c>
      <c r="B20" s="13" t="s">
        <v>42</v>
      </c>
      <c r="C20" s="1" t="s">
        <v>43</v>
      </c>
      <c r="D20" s="1"/>
      <c r="E20" s="1"/>
      <c r="F20" s="1"/>
      <c r="G20" s="14">
        <v>5.356000</v>
      </c>
      <c r="H20" s="14"/>
      <c r="I20" s="15">
        <v>8.260000</v>
      </c>
      <c r="J20" s="15"/>
      <c r="K20" s="15">
        <f ca="1">ROUND(INDIRECT(ADDRESS(ROW()+(0), COLUMN()+(-4), 1))*INDIRECT(ADDRESS(ROW()+(0), COLUMN()+(-2), 1)), 2)</f>
        <v>44.240000</v>
      </c>
    </row>
    <row r="21" spans="1:11" ht="12.00" thickBot="1" customHeight="1">
      <c r="A21" s="1" t="s">
        <v>44</v>
      </c>
      <c r="B21" s="13" t="s">
        <v>45</v>
      </c>
      <c r="C21" s="1" t="s">
        <v>46</v>
      </c>
      <c r="D21" s="1"/>
      <c r="E21" s="1"/>
      <c r="F21" s="1"/>
      <c r="G21" s="16">
        <v>5.406000</v>
      </c>
      <c r="H21" s="16"/>
      <c r="I21" s="17">
        <v>5.150000</v>
      </c>
      <c r="J21" s="17"/>
      <c r="K21" s="17">
        <f ca="1">ROUND(INDIRECT(ADDRESS(ROW()+(0), COLUMN()+(-4), 1))*INDIRECT(ADDRESS(ROW()+(0), COLUMN()+(-2), 1)), 2)</f>
        <v>27.840000</v>
      </c>
    </row>
    <row r="22" spans="1:11" ht="12.00" thickBot="1" customHeight="1">
      <c r="A22" s="18"/>
      <c r="B22" s="18"/>
      <c r="C22" s="18"/>
      <c r="D22" s="18"/>
      <c r="E22" s="18"/>
      <c r="F22" s="18"/>
      <c r="G22" s="12" t="s">
        <v>47</v>
      </c>
      <c r="H22" s="12"/>
      <c r="I22" s="12"/>
      <c r="J22" s="12"/>
      <c r="K22" s="20">
        <f ca="1">ROUND(SUM(INDIRECT(ADDRESS(ROW()+(-1), COLUMN()+(0), 1)),INDIRECT(ADDRESS(ROW()+(-2), COLUMN()+(0), 1))), 2)</f>
        <v>72.080000</v>
      </c>
    </row>
    <row r="23" spans="1:11" ht="12.00" thickBot="1" customHeight="1">
      <c r="A23" s="18">
        <v>3.000000</v>
      </c>
      <c r="B23" s="18"/>
      <c r="C23" s="21" t="s">
        <v>48</v>
      </c>
      <c r="D23" s="21"/>
      <c r="E23" s="21"/>
      <c r="F23" s="21"/>
      <c r="G23" s="21"/>
      <c r="H23" s="21"/>
      <c r="I23" s="18"/>
      <c r="J23" s="18"/>
      <c r="K23" s="18"/>
    </row>
    <row r="24" spans="1:11" ht="12.00" thickBot="1" customHeight="1">
      <c r="A24" s="22"/>
      <c r="B24" s="23" t="s">
        <v>49</v>
      </c>
      <c r="C24" s="22" t="s">
        <v>50</v>
      </c>
      <c r="D24" s="22"/>
      <c r="E24" s="22"/>
      <c r="F24" s="22"/>
      <c r="G24" s="16">
        <v>2.000000</v>
      </c>
      <c r="H24" s="16"/>
      <c r="I24" s="17">
        <f ca="1">ROUND(SUM(INDIRECT(ADDRESS(ROW()+(-2), COLUMN()+(2), 1)),INDIRECT(ADDRESS(ROW()+(-6), COLUMN()+(2), 1))), 2)</f>
        <v>494.360000</v>
      </c>
      <c r="J24" s="17"/>
      <c r="K24" s="17">
        <f ca="1">ROUND(INDIRECT(ADDRESS(ROW()+(0), COLUMN()+(-4), 1))*INDIRECT(ADDRESS(ROW()+(0), COLUMN()+(-2), 1))/100, 2)</f>
        <v>9.890000</v>
      </c>
    </row>
    <row r="25" spans="1:11" ht="12.00" thickBot="1" customHeight="1">
      <c r="A25" s="6" t="s">
        <v>51</v>
      </c>
      <c r="B25" s="7"/>
      <c r="C25" s="8"/>
      <c r="D25" s="8"/>
      <c r="E25" s="8"/>
      <c r="F25" s="8"/>
      <c r="G25" s="24" t="s">
        <v>52</v>
      </c>
      <c r="H25" s="24"/>
      <c r="I25" s="25"/>
      <c r="J25" s="25"/>
      <c r="K25" s="26">
        <f ca="1">ROUND(SUM(INDIRECT(ADDRESS(ROW()+(-1), COLUMN()+(0), 1)),INDIRECT(ADDRESS(ROW()+(-3), COLUMN()+(0), 1)),INDIRECT(ADDRESS(ROW()+(-7), COLUMN()+(0), 1))), 2)</f>
        <v>504.250000</v>
      </c>
    </row>
  </sheetData>
  <mergeCells count="57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C18:F18"/>
    <mergeCell ref="G18:J18"/>
    <mergeCell ref="C19:H19"/>
    <mergeCell ref="I19:J19"/>
    <mergeCell ref="C20:F20"/>
    <mergeCell ref="G20:H20"/>
    <mergeCell ref="I20:J20"/>
    <mergeCell ref="C21:F21"/>
    <mergeCell ref="G21:H21"/>
    <mergeCell ref="I21:J21"/>
    <mergeCell ref="C22:F22"/>
    <mergeCell ref="G22:J22"/>
    <mergeCell ref="C23:H23"/>
    <mergeCell ref="I23:J23"/>
    <mergeCell ref="C24:F24"/>
    <mergeCell ref="G24:H24"/>
    <mergeCell ref="I24:J24"/>
    <mergeCell ref="A25:F25"/>
    <mergeCell ref="G25:J25"/>
  </mergeCells>
  <pageMargins left="0.620079" right="0.472441" top="0.472441" bottom="0.472441" header="0.0" footer="0.0"/>
  <pageSetup paperSize="9" orientation="portrait"/>
  <rowBreaks count="0" manualBreakCount="0">
    </rowBreaks>
</worksheet>
</file>