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<sst xmlns="http://schemas.openxmlformats.org/spreadsheetml/2006/main" count="38" uniqueCount="38">
  <si>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</si>
  <si>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ICR021</t>
  </si>
  <si>
    <t xml:space="preserve">m²</t>
  </si>
  <si>
    <t xml:space="preserve">Conducto de lana mineral.</t>
  </si>
  <si>
    <r>
      <rPr>
        <sz val="8.25"/>
        <color rgb="FF000000"/>
        <rFont val="Arial"/>
        <family val="2"/>
      </rPr>
      <t xml:space="preserve">Conducto rectangular para la distribución de aire climatizado formado por panel rígido de alta densidad de lana de vidrio, revestido por sus dos caras, la exterior con un complejo de aluminio visto + malla de fibra de vidrio + kraft y la interior con un velo de vidrio, de 25 mm de espesor, resistencia térmica 0,75 m²K/W, conductividad térmica 0,032 W/(mK). Incluso codos, derivaciones, embocaduras, soportes metálicos galvanizados, elementos de fijación, sellado de tramos y uniones con cinta autoadhesiva de aluminio, accesorios de montaje y piezas especiales.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</si>
  <si>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</si>
  <si>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</si>
  <si>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</si>
  <si>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</si>
  <si>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</si>
  <si>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</si>
  <si>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</si>
  <si>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mt42con030a</t>
  </si>
  <si>
    <t xml:space="preserve">m²</t>
  </si>
  <si>
    <t xml:space="preserve">Panel rígido de alta densidad de lana de vidrio, revestido por sus dos caras, la exterior con un complejo de aluminio visto + malla de fibra de vidrio + kraft y la interior con un velo de vidrio, de 25 mm de espesor, para la formación de conductos autoportantes para la distribución de aire en climatización, resistencia térmica 0,75 m²K/W, conductividad térmica 0,032 W/(mK), Euroclase B-s1, d0 de reacción al fuego.</t>
  </si>
  <si>
    <t xml:space="preserve">mt42con020</t>
  </si>
  <si>
    <t xml:space="preserve">m</t>
  </si>
  <si>
    <t xml:space="preserve">Cinta autoadhesiva de aluminio, de 50 micras de espesor y 65 mm de anchura, a base de resinas acrílicas, para el sellado y fijación del aislamiento.</t>
  </si>
  <si>
    <t xml:space="preserve">mt42con025</t>
  </si>
  <si>
    <t xml:space="preserve">Ud</t>
  </si>
  <si>
    <t xml:space="preserve">Soporte metálico de acero galvanizado para sujeción a la losa de conducto rectangular de lana mineral para la distribución de aire en climatización.</t>
  </si>
  <si>
    <t xml:space="preserve">mt42www011</t>
  </si>
  <si>
    <t xml:space="preserve">Ud</t>
  </si>
  <si>
    <t xml:space="preserve">Repercusión, por m², de material auxiliar para fijación y confección de canalizaciones de aire en instalaciones de climatización.</t>
  </si>
  <si>
    <t xml:space="preserve">Subtotal materiales:</t>
  </si>
  <si>
    <t xml:space="preserve">Mano de obra</t>
  </si>
  <si>
    <t xml:space="preserve">mo012</t>
  </si>
  <si>
    <t xml:space="preserve">h</t>
  </si>
  <si>
    <t xml:space="preserve">Colocador de ductos de fibras minerales.</t>
  </si>
  <si>
    <t xml:space="preserve">mo083</t>
  </si>
  <si>
    <t xml:space="preserve">h</t>
  </si>
  <si>
    <t xml:space="preserve">Principiante de colocador de ductos de fibras minerales.</t>
  </si>
  <si>
    <t xml:space="preserve">Subtotal mano de obra:</t>
  </si>
  <si>
    <t xml:space="preserve">Herramientas</t>
  </si>
  <si>
    <t xml:space="preserve">%</t>
  </si>
  <si>
    <t xml:space="preserve">Herramientas</t>
  </si>
  <si>
    <t xml:space="preserve">Coste de mantenimiento decenal: $ 9,09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</si>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</sst>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31" customWidth="1"/>
    <col min="4" max="4" width="74.46"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1.15</v>
      </c>
      <c r="F10" s="12">
        <v>20.26</v>
      </c>
      <c r="G10" s="12">
        <f ca="1">ROUND(INDIRECT(ADDRESS(ROW()+(0), COLUMN()+(-2), 1))*INDIRECT(ADDRESS(ROW()+(0), COLUMN()+(-1), 1)), 2)</f>
        <v>23.3</v>
      </c>
    </row>
    <row r="11" spans="1:7" ht="24.00" thickBot="1" customHeight="1">
      <c r="A11" s="1" t="s">
        <v>15</v>
      </c>
      <c r="B11" s="1"/>
      <c r="C11" s="10" t="s">
        <v>16</v>
      </c>
      <c r="D11" s="1" t="s">
        <v>17</v>
      </c>
      <c r="E11" s="11">
        <v>1.5</v>
      </c>
      <c r="F11" s="12">
        <v>0.26</v>
      </c>
      <c r="G11" s="12">
        <f ca="1">ROUND(INDIRECT(ADDRESS(ROW()+(0), COLUMN()+(-2), 1))*INDIRECT(ADDRESS(ROW()+(0), COLUMN()+(-1), 1)), 2)</f>
        <v>0.39</v>
      </c>
    </row>
    <row r="12" spans="1:7" ht="24.00" thickBot="1" customHeight="1">
      <c r="A12" s="1" t="s">
        <v>18</v>
      </c>
      <c r="B12" s="1"/>
      <c r="C12" s="10" t="s">
        <v>19</v>
      </c>
      <c r="D12" s="1" t="s">
        <v>20</v>
      </c>
      <c r="E12" s="11">
        <v>0.5</v>
      </c>
      <c r="F12" s="12">
        <v>5.94</v>
      </c>
      <c r="G12" s="12">
        <f ca="1">ROUND(INDIRECT(ADDRESS(ROW()+(0), COLUMN()+(-2), 1))*INDIRECT(ADDRESS(ROW()+(0), COLUMN()+(-1), 1)), 2)</f>
        <v>2.97</v>
      </c>
    </row>
    <row r="13" spans="1:7" ht="24.00" thickBot="1" customHeight="1">
      <c r="A13" s="1" t="s">
        <v>21</v>
      </c>
      <c r="B13" s="1"/>
      <c r="C13" s="10" t="s">
        <v>22</v>
      </c>
      <c r="D13" s="1" t="s">
        <v>23</v>
      </c>
      <c r="E13" s="13">
        <v>0.1</v>
      </c>
      <c r="F13" s="14">
        <v>18.53</v>
      </c>
      <c r="G13" s="14">
        <f ca="1">ROUND(INDIRECT(ADDRESS(ROW()+(0), COLUMN()+(-2), 1))*INDIRECT(ADDRESS(ROW()+(0), COLUMN()+(-1), 1)), 2)</f>
        <v>1.85</v>
      </c>
    </row>
    <row r="14" spans="1:7" ht="13.50" thickBot="1" customHeight="1">
      <c r="A14" s="15"/>
      <c r="B14" s="15"/>
      <c r="C14" s="15"/>
      <c r="D14" s="15"/>
      <c r="E14" s="9" t="s">
        <v>24</v>
      </c>
      <c r="F14" s="9"/>
      <c r="G14" s="17">
        <f ca="1">ROUND(SUM(INDIRECT(ADDRESS(ROW()+(-1), COLUMN()+(0), 1)),INDIRECT(ADDRESS(ROW()+(-2), COLUMN()+(0), 1)),INDIRECT(ADDRESS(ROW()+(-3), COLUMN()+(0), 1)),INDIRECT(ADDRESS(ROW()+(-4), COLUMN()+(0), 1))), 2)</f>
        <v>28.51</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0.357</v>
      </c>
      <c r="F16" s="12">
        <v>17.64</v>
      </c>
      <c r="G16" s="12">
        <f ca="1">ROUND(INDIRECT(ADDRESS(ROW()+(0), COLUMN()+(-2), 1))*INDIRECT(ADDRESS(ROW()+(0), COLUMN()+(-1), 1)), 2)</f>
        <v>6.3</v>
      </c>
    </row>
    <row r="17" spans="1:7" ht="13.50" thickBot="1" customHeight="1">
      <c r="A17" s="1" t="s">
        <v>29</v>
      </c>
      <c r="B17" s="1"/>
      <c r="C17" s="10" t="s">
        <v>30</v>
      </c>
      <c r="D17" s="1" t="s">
        <v>31</v>
      </c>
      <c r="E17" s="13">
        <v>0.357</v>
      </c>
      <c r="F17" s="14">
        <v>11.01</v>
      </c>
      <c r="G17" s="14">
        <f ca="1">ROUND(INDIRECT(ADDRESS(ROW()+(0), COLUMN()+(-2), 1))*INDIRECT(ADDRESS(ROW()+(0), COLUMN()+(-1), 1)), 2)</f>
        <v>3.93</v>
      </c>
    </row>
    <row r="18" spans="1:7" ht="13.50" thickBot="1" customHeight="1">
      <c r="A18" s="15"/>
      <c r="B18" s="15"/>
      <c r="C18" s="15"/>
      <c r="D18" s="15"/>
      <c r="E18" s="9" t="s">
        <v>32</v>
      </c>
      <c r="F18" s="9"/>
      <c r="G18" s="17">
        <f ca="1">ROUND(SUM(INDIRECT(ADDRESS(ROW()+(-1), COLUMN()+(0), 1)),INDIRECT(ADDRESS(ROW()+(-2), COLUMN()+(0), 1))), 2)</f>
        <v>10.23</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38.74</v>
      </c>
      <c r="G20" s="14">
        <f ca="1">ROUND(INDIRECT(ADDRESS(ROW()+(0), COLUMN()+(-2), 1))*INDIRECT(ADDRESS(ROW()+(0), COLUMN()+(-1), 1))/100, 2)</f>
        <v>0.77</v>
      </c>
    </row>
    <row r="21" spans="1:7" ht="13.50" thickBot="1" customHeight="1">
      <c r="A21" s="21" t="s">
        <v>36</v>
      </c>
      <c r="B21" s="21"/>
      <c r="C21" s="22"/>
      <c r="D21" s="23"/>
      <c r="E21" s="24" t="s">
        <v>37</v>
      </c>
      <c r="F21" s="25"/>
      <c r="G21" s="26">
        <f ca="1">ROUND(SUM(INDIRECT(ADDRESS(ROW()+(-1), COLUMN()+(0), 1)),INDIRECT(ADDRESS(ROW()+(-3), COLUMN()+(0), 1)),INDIRECT(ADDRESS(ROW()+(-7), COLUMN()+(0), 1))), 2)</f>
        <v>39.51</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