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<sst xmlns="http://schemas.openxmlformats.org/spreadsheetml/2006/main" count="41" uniqueCount="41">
  <si>
    <t xml:space="preserve"/>
  </si>
  <si>
    <t xml:space="preserve">ASD016</t>
  </si>
  <si>
    <t xml:space="preserve">m</t>
  </si>
  <si>
    <t xml:space="preserve">Zanja drenante en perímetro de muro en contacto con el terreno, con agregados reciclados.</t>
  </si>
  <si>
    <r>
      <rPr>
        <sz val="8.25"/>
        <color rgb="FF000000"/>
        <rFont val="Arial"/>
        <family val="2"/>
      </rPr>
      <t xml:space="preserve">Zanja drenante en perímetro de muro en contacto con el terreno, con una pendiente mínima del 0,50%, para captación de las aguas que se filtran a través de la superficie del terreno, en cuyo fondo se dispone un tubo ranurado de PVC de doble pared, la exterior corrugada y la interior lisa, color teja RAL 8023, con ranurado a lo largo de un arco de 220° en el valle del corrugado, para drenaje, rigidez anular nominal 4 kN/m², de 200 mm de diámetro nominal, 182,4 mm de diámetro interior, longitud nominal 6 m, unión por copa con junta elástica de EPDM, colocado sobre losa sobre relleno de concreto simple f'c=210 kg/cm² (3000 psi), clase de exposición F0 S0 P0 C0, tamaño máximo del agregado 25 mm (1" ASTM Nº 57), consistencia blanda, de 10 cm de espesor, en forma de cuna para recibir el tubo y formar las pendientes, con relleno lateral y superior hasta 25 cm por encima de la generatriz superior del tubo con agregado reciclado de concreto de 40 a 80 mm de diámetro, todo ello envuelto en un geotextil no tejido compuesto por fibras de poliéster unidas por agujeteado, con una resistencia a la tracción longitudinal de 1,63 kN/m, una resistencia a la tracción transversal de 2,08 kN/m, una apertura de cono al ensayo de perforación dinámica según ISO 13433 inferior a 27 mm, resistencia CBR a punzonamiento 0,4 kN y una masa superficial de 200 g/m². Incluso lubricante para montaje. El precio no incluye la excavación ni el relleno principal.</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</si>
  <si>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</si>
  <si>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</si>
  <si>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</si>
  <si>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</si>
  <si>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</si>
  <si>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</si>
  <si>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</si>
  <si>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mt10hmf100anb</t>
  </si>
  <si>
    <t xml:space="preserve">m³</t>
  </si>
  <si>
    <t xml:space="preserve">Concreto simple f'c=210 kg/cm² (3000 psi), clase de exposición F0 S0 P0 C0, tamaño máximo del agregado 25 mm (1" ASTM Nº 57), consistencia blanda, premezclado, según ACI 318.</t>
  </si>
  <si>
    <t xml:space="preserve">mt11tdv015g</t>
  </si>
  <si>
    <t xml:space="preserve">m</t>
  </si>
  <si>
    <t xml:space="preserve">Tubo ranurado de PVC de doble pared, la exterior corrugada y la interior lisa, color teja RAL 8023, con ranurado a lo largo de un arco de 220° en el valle del corrugado, para drenaje, rigidez anular nominal 4 kN/m², de 200 mm de diámetro nominal, 182,4 mm de diámetro interior, longitud nominal 6 m, unión por copa con junta elástica de EPDM.</t>
  </si>
  <si>
    <t xml:space="preserve">mt11ade100a</t>
  </si>
  <si>
    <t xml:space="preserve">kg</t>
  </si>
  <si>
    <t xml:space="preserve">Lubricante para unión mediante junta elástica de tubos y accesorios.</t>
  </si>
  <si>
    <t xml:space="preserve">mt01aro010h</t>
  </si>
  <si>
    <t xml:space="preserve">t</t>
  </si>
  <si>
    <t xml:space="preserve">Agregado reciclado de concreto, de granulometría comprendida entre 40 y 80 mm, suministrado mediante camión.</t>
  </si>
  <si>
    <t xml:space="preserve">mt14gsa020ce</t>
  </si>
  <si>
    <t xml:space="preserve">m²</t>
  </si>
  <si>
    <t xml:space="preserve">Geotextil no tejido compuesto por fibras de poliéster unidas por agujeteado, con una resistencia a la tracción longitudinal de 1,63 kN/m, una resistencia a la tracción transversal de 2,08 kN/m, una apertura de cono al ensayo de perforación dinámica según ISO 13433 inferior a 27 mm, resistencia CBR a punzonamiento 0,4 kN y una masa superficial de 200 g/m².</t>
  </si>
  <si>
    <t xml:space="preserve">Subtotal materiales:</t>
  </si>
  <si>
    <t xml:space="preserve">Mano de obra</t>
  </si>
  <si>
    <t xml:space="preserve">mo020</t>
  </si>
  <si>
    <t xml:space="preserve">h</t>
  </si>
  <si>
    <t xml:space="preserve">Albañil.</t>
  </si>
  <si>
    <t xml:space="preserve">mo112</t>
  </si>
  <si>
    <t xml:space="preserve">h</t>
  </si>
  <si>
    <t xml:space="preserve">Ayudante de albañilería.</t>
  </si>
  <si>
    <t xml:space="preserve">Subtotal mano de obra:</t>
  </si>
  <si>
    <t xml:space="preserve">Herramientas</t>
  </si>
  <si>
    <t xml:space="preserve">%</t>
  </si>
  <si>
    <t xml:space="preserve">Herramientas</t>
  </si>
  <si>
    <t xml:space="preserve">Coste de mantenimiento decenal: $ 1,44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</si>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</sst>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5.61" customWidth="1"/>
    <col min="3" max="3" width="0.68" customWidth="1"/>
    <col min="4" max="4" width="7.65" customWidth="1"/>
    <col min="5" max="5" width="73.44" customWidth="1"/>
    <col min="6" max="6" width="13.60" customWidth="1"/>
    <col min="7" max="7" width="10.37"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118.5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
      <c r="D10" s="10" t="s">
        <v>13</v>
      </c>
      <c r="E10" s="1" t="s">
        <v>14</v>
      </c>
      <c r="F10" s="11">
        <v>0.066</v>
      </c>
      <c r="G10" s="12">
        <v>122.05</v>
      </c>
      <c r="H10" s="12">
        <f ca="1">ROUND(INDIRECT(ADDRESS(ROW()+(0), COLUMN()+(-2), 1))*INDIRECT(ADDRESS(ROW()+(0), COLUMN()+(-1), 1)), 2)</f>
        <v>8.06</v>
      </c>
    </row>
    <row r="11" spans="1:8" ht="45.00" thickBot="1" customHeight="1">
      <c r="A11" s="1" t="s">
        <v>15</v>
      </c>
      <c r="B11" s="1"/>
      <c r="C11" s="1"/>
      <c r="D11" s="10" t="s">
        <v>16</v>
      </c>
      <c r="E11" s="1" t="s">
        <v>17</v>
      </c>
      <c r="F11" s="11">
        <v>1.02</v>
      </c>
      <c r="G11" s="12">
        <v>23.63</v>
      </c>
      <c r="H11" s="12">
        <f ca="1">ROUND(INDIRECT(ADDRESS(ROW()+(0), COLUMN()+(-2), 1))*INDIRECT(ADDRESS(ROW()+(0), COLUMN()+(-1), 1)), 2)</f>
        <v>24.1</v>
      </c>
    </row>
    <row r="12" spans="1:8" ht="13.50" thickBot="1" customHeight="1">
      <c r="A12" s="1" t="s">
        <v>18</v>
      </c>
      <c r="B12" s="1"/>
      <c r="C12" s="1"/>
      <c r="D12" s="10" t="s">
        <v>19</v>
      </c>
      <c r="E12" s="1" t="s">
        <v>20</v>
      </c>
      <c r="F12" s="11">
        <v>0.005</v>
      </c>
      <c r="G12" s="12">
        <v>28.61</v>
      </c>
      <c r="H12" s="12">
        <f ca="1">ROUND(INDIRECT(ADDRESS(ROW()+(0), COLUMN()+(-2), 1))*INDIRECT(ADDRESS(ROW()+(0), COLUMN()+(-1), 1)), 2)</f>
        <v>0.14</v>
      </c>
    </row>
    <row r="13" spans="1:8" ht="24.00" thickBot="1" customHeight="1">
      <c r="A13" s="1" t="s">
        <v>21</v>
      </c>
      <c r="B13" s="1"/>
      <c r="C13" s="1"/>
      <c r="D13" s="10" t="s">
        <v>22</v>
      </c>
      <c r="E13" s="1" t="s">
        <v>23</v>
      </c>
      <c r="F13" s="11">
        <v>0.418</v>
      </c>
      <c r="G13" s="12">
        <v>12.63</v>
      </c>
      <c r="H13" s="12">
        <f ca="1">ROUND(INDIRECT(ADDRESS(ROW()+(0), COLUMN()+(-2), 1))*INDIRECT(ADDRESS(ROW()+(0), COLUMN()+(-1), 1)), 2)</f>
        <v>5.28</v>
      </c>
    </row>
    <row r="14" spans="1:8" ht="55.50" thickBot="1" customHeight="1">
      <c r="A14" s="1" t="s">
        <v>24</v>
      </c>
      <c r="B14" s="1"/>
      <c r="C14" s="1"/>
      <c r="D14" s="10" t="s">
        <v>25</v>
      </c>
      <c r="E14" s="1" t="s">
        <v>26</v>
      </c>
      <c r="F14" s="13">
        <v>2.42</v>
      </c>
      <c r="G14" s="14">
        <v>1.26</v>
      </c>
      <c r="H14" s="14">
        <f ca="1">ROUND(INDIRECT(ADDRESS(ROW()+(0), COLUMN()+(-2), 1))*INDIRECT(ADDRESS(ROW()+(0), COLUMN()+(-1), 1)), 2)</f>
        <v>3.05</v>
      </c>
    </row>
    <row r="15" spans="1:8" ht="13.50" thickBot="1" customHeight="1">
      <c r="A15" s="15"/>
      <c r="B15" s="15"/>
      <c r="C15" s="15"/>
      <c r="D15" s="15"/>
      <c r="E15" s="15"/>
      <c r="F15" s="9" t="s">
        <v>27</v>
      </c>
      <c r="G15" s="9"/>
      <c r="H15" s="17">
        <f ca="1">ROUND(SUM(INDIRECT(ADDRESS(ROW()+(-1), COLUMN()+(0), 1)),INDIRECT(ADDRESS(ROW()+(-2), COLUMN()+(0), 1)),INDIRECT(ADDRESS(ROW()+(-3), COLUMN()+(0), 1)),INDIRECT(ADDRESS(ROW()+(-4), COLUMN()+(0), 1)),INDIRECT(ADDRESS(ROW()+(-5), COLUMN()+(0), 1))), 2)</f>
        <v>40.63</v>
      </c>
    </row>
    <row r="16" spans="1:8" ht="13.50" thickBot="1" customHeight="1">
      <c r="A16" s="15">
        <v>2</v>
      </c>
      <c r="B16" s="15"/>
      <c r="C16" s="15"/>
      <c r="D16" s="15"/>
      <c r="E16" s="18" t="s">
        <v>28</v>
      </c>
      <c r="F16" s="18"/>
      <c r="G16" s="15"/>
      <c r="H16" s="15"/>
    </row>
    <row r="17" spans="1:8" ht="13.50" thickBot="1" customHeight="1">
      <c r="A17" s="1" t="s">
        <v>29</v>
      </c>
      <c r="B17" s="1"/>
      <c r="C17" s="1"/>
      <c r="D17" s="10" t="s">
        <v>30</v>
      </c>
      <c r="E17" s="1" t="s">
        <v>31</v>
      </c>
      <c r="F17" s="11">
        <v>0.153</v>
      </c>
      <c r="G17" s="12">
        <v>17.13</v>
      </c>
      <c r="H17" s="12">
        <f ca="1">ROUND(INDIRECT(ADDRESS(ROW()+(0), COLUMN()+(-2), 1))*INDIRECT(ADDRESS(ROW()+(0), COLUMN()+(-1), 1)), 2)</f>
        <v>2.62</v>
      </c>
    </row>
    <row r="18" spans="1:8" ht="13.50" thickBot="1" customHeight="1">
      <c r="A18" s="1" t="s">
        <v>32</v>
      </c>
      <c r="B18" s="1"/>
      <c r="C18" s="1"/>
      <c r="D18" s="10" t="s">
        <v>33</v>
      </c>
      <c r="E18" s="1" t="s">
        <v>34</v>
      </c>
      <c r="F18" s="13">
        <v>0.357</v>
      </c>
      <c r="G18" s="14">
        <v>10.74</v>
      </c>
      <c r="H18" s="14">
        <f ca="1">ROUND(INDIRECT(ADDRESS(ROW()+(0), COLUMN()+(-2), 1))*INDIRECT(ADDRESS(ROW()+(0), COLUMN()+(-1), 1)), 2)</f>
        <v>3.83</v>
      </c>
    </row>
    <row r="19" spans="1:8" ht="13.50" thickBot="1" customHeight="1">
      <c r="A19" s="15"/>
      <c r="B19" s="15"/>
      <c r="C19" s="15"/>
      <c r="D19" s="15"/>
      <c r="E19" s="15"/>
      <c r="F19" s="9" t="s">
        <v>35</v>
      </c>
      <c r="G19" s="9"/>
      <c r="H19" s="17">
        <f ca="1">ROUND(SUM(INDIRECT(ADDRESS(ROW()+(-1), COLUMN()+(0), 1)),INDIRECT(ADDRESS(ROW()+(-2), COLUMN()+(0), 1))), 2)</f>
        <v>6.45</v>
      </c>
    </row>
    <row r="20" spans="1:8" ht="13.50" thickBot="1" customHeight="1">
      <c r="A20" s="15">
        <v>3</v>
      </c>
      <c r="B20" s="15"/>
      <c r="C20" s="15"/>
      <c r="D20" s="15"/>
      <c r="E20" s="18" t="s">
        <v>36</v>
      </c>
      <c r="F20" s="18"/>
      <c r="G20" s="15"/>
      <c r="H20" s="15"/>
    </row>
    <row r="21" spans="1:8" ht="13.50" thickBot="1" customHeight="1">
      <c r="A21" s="19"/>
      <c r="B21" s="19"/>
      <c r="C21" s="19"/>
      <c r="D21" s="20" t="s">
        <v>37</v>
      </c>
      <c r="E21" s="19" t="s">
        <v>38</v>
      </c>
      <c r="F21" s="13">
        <v>2</v>
      </c>
      <c r="G21" s="14">
        <f ca="1">ROUND(SUM(INDIRECT(ADDRESS(ROW()+(-2), COLUMN()+(1), 1)),INDIRECT(ADDRESS(ROW()+(-6), COLUMN()+(1), 1))), 2)</f>
        <v>47.08</v>
      </c>
      <c r="H21" s="14">
        <f ca="1">ROUND(INDIRECT(ADDRESS(ROW()+(0), COLUMN()+(-2), 1))*INDIRECT(ADDRESS(ROW()+(0), COLUMN()+(-1), 1))/100, 2)</f>
        <v>0.94</v>
      </c>
    </row>
    <row r="22" spans="1:8" ht="13.50" thickBot="1" customHeight="1">
      <c r="A22" s="21" t="s">
        <v>39</v>
      </c>
      <c r="B22" s="21"/>
      <c r="C22" s="21"/>
      <c r="D22" s="22"/>
      <c r="E22" s="23"/>
      <c r="F22" s="24" t="s">
        <v>40</v>
      </c>
      <c r="G22" s="25"/>
      <c r="H22" s="26">
        <f ca="1">ROUND(SUM(INDIRECT(ADDRESS(ROW()+(-1), COLUMN()+(0), 1)),INDIRECT(ADDRESS(ROW()+(-3), COLUMN()+(0), 1)),INDIRECT(ADDRESS(ROW()+(-7), COLUMN()+(0), 1))), 2)</f>
        <v>48.02</v>
      </c>
    </row>
  </sheetData>
  <mergeCells count="24">
    <mergeCell ref="A1:H1"/>
    <mergeCell ref="C3:H3"/>
    <mergeCell ref="A5:H5"/>
    <mergeCell ref="A8:C8"/>
    <mergeCell ref="A9:C9"/>
    <mergeCell ref="E9:F9"/>
    <mergeCell ref="A10:C10"/>
    <mergeCell ref="A11:C11"/>
    <mergeCell ref="A12:C12"/>
    <mergeCell ref="A13:C13"/>
    <mergeCell ref="A14:C14"/>
    <mergeCell ref="A15:C15"/>
    <mergeCell ref="F15:G15"/>
    <mergeCell ref="A16:C16"/>
    <mergeCell ref="E16:F16"/>
    <mergeCell ref="A17:C17"/>
    <mergeCell ref="A18:C18"/>
    <mergeCell ref="A19:C19"/>
    <mergeCell ref="F19:G19"/>
    <mergeCell ref="A20:C20"/>
    <mergeCell ref="E20:F20"/>
    <mergeCell ref="A21:C21"/>
    <mergeCell ref="A22:E22"/>
    <mergeCell ref="F22:G22"/>
  </mergeCells>
  <pageMargins left="0.147638" right="0.147638" top="0.206693" bottom="0.206693" header="0.0" footer="0.0"/>
  <pageSetup paperSize="9" orientation="portrait"/>
  <rowBreaks count="0" manualBreakCount="0">
    </rowBreaks>
</worksheet>
</file>