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<sst xmlns="http://schemas.openxmlformats.org/spreadsheetml/2006/main" count="37" uniqueCount="37">
  <si>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</si>
  <si>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TIF005</t>
  </si>
  <si>
    <t xml:space="preserve">Ud</t>
  </si>
  <si>
    <t xml:space="preserve">Luminaria con soporte mural.</t>
  </si>
  <si>
    <r>
      <rPr>
        <sz val="8.25"/>
        <color rgb="FF000000"/>
        <rFont val="Arial"/>
        <family val="2"/>
      </rPr>
      <t xml:space="preserve">Luminaria rectangular de poliamida, modelo Rama "SANTA &amp; COLE", de 1163x200x98 mm, color azul, con soporte mural de acero inoxidable AISI 304, para lámpara de vapor de sodio a alta presión HST-DE de 70 W; fijada mecánicamente al paramento vertical.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</si>
  <si>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</si>
  <si>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</si>
  <si>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</si>
  <si>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</si>
  <si>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</si>
  <si>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</si>
  <si>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</si>
  <si>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mt34syc210kk</t>
  </si>
  <si>
    <t xml:space="preserve">Ud</t>
  </si>
  <si>
    <t xml:space="preserve">Luminaria rectangular de poliamida, modelo Rama "SANTA &amp; COLE", de 1163x200x98 mm, color azul, óptica de alto rendimiento de aluminio anodizado y cierre de vidrio templado, con soporte mural de acero inoxidable AISI 304, para lámpara de vapor de sodio a alta presión HST-DE de 70 W, clase de protección I, grado de protección IP66, incluso tacos y tornillos de fijación.</t>
  </si>
  <si>
    <t xml:space="preserve">mt34lap020a</t>
  </si>
  <si>
    <t xml:space="preserve">Ud</t>
  </si>
  <si>
    <t xml:space="preserve">Lámpara de vapor de sodio a alta presión HST-DE de 70 W.</t>
  </si>
  <si>
    <t xml:space="preserve">Subtotal materiales:</t>
  </si>
  <si>
    <t xml:space="preserve">Equipo y maquinaria</t>
  </si>
  <si>
    <t xml:space="preserve">mq07cce010a</t>
  </si>
  <si>
    <t xml:space="preserve">h</t>
  </si>
  <si>
    <t xml:space="preserve">Camión con cesta elevadora de brazo articulado de 16 m de altura máxima de trabajo y 260 kg de carga máxima.</t>
  </si>
  <si>
    <t xml:space="preserve">Subtotal equipo y maquinaria:</t>
  </si>
  <si>
    <t xml:space="preserve">Mano de obra</t>
  </si>
  <si>
    <t xml:space="preserve">mo003</t>
  </si>
  <si>
    <t xml:space="preserve">h</t>
  </si>
  <si>
    <t xml:space="preserve">Instalador electricista.</t>
  </si>
  <si>
    <t xml:space="preserve">mo102</t>
  </si>
  <si>
    <t xml:space="preserve">h</t>
  </si>
  <si>
    <t xml:space="preserve">Principiante de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</si>
  <si>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</si>
  <si>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</si>
  <si>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</si>
  <si>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</si>
  <si>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$ 653,14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</si>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</sst>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7.48" customWidth="1"/>
    <col min="4" max="4" width="67.32" customWidth="1"/>
    <col min="5" max="5" width="15.30" customWidth="1"/>
    <col min="6" max="6" width="13.60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1110.89</v>
      </c>
      <c r="G10" s="12">
        <f ca="1">ROUND(INDIRECT(ADDRESS(ROW()+(0), COLUMN()+(-2), 1))*INDIRECT(ADDRESS(ROW()+(0), COLUMN()+(-1), 1)), 2)</f>
        <v>1110.89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86.75</v>
      </c>
      <c r="G11" s="14">
        <f ca="1">ROUND(INDIRECT(ADDRESS(ROW()+(0), COLUMN()+(-2), 1))*INDIRECT(ADDRESS(ROW()+(0), COLUMN()+(-1), 1)), 2)</f>
        <v>86.75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1197.64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24.00" thickBot="1" customHeight="1">
      <c r="A14" s="1" t="s">
        <v>20</v>
      </c>
      <c r="B14" s="1"/>
      <c r="C14" s="10" t="s">
        <v>21</v>
      </c>
      <c r="D14" s="1" t="s">
        <v>22</v>
      </c>
      <c r="E14" s="13">
        <v>0.215</v>
      </c>
      <c r="F14" s="14">
        <v>21.47</v>
      </c>
      <c r="G14" s="14">
        <f ca="1">ROUND(INDIRECT(ADDRESS(ROW()+(0), COLUMN()+(-2), 1))*INDIRECT(ADDRESS(ROW()+(0), COLUMN()+(-1), 1)), 2)</f>
        <v>4.62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2)</f>
        <v>4.62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" t="s">
        <v>25</v>
      </c>
      <c r="B17" s="1"/>
      <c r="C17" s="10" t="s">
        <v>26</v>
      </c>
      <c r="D17" s="1" t="s">
        <v>27</v>
      </c>
      <c r="E17" s="11">
        <v>0.275</v>
      </c>
      <c r="F17" s="12">
        <v>13.32</v>
      </c>
      <c r="G17" s="12">
        <f ca="1">ROUND(INDIRECT(ADDRESS(ROW()+(0), COLUMN()+(-2), 1))*INDIRECT(ADDRESS(ROW()+(0), COLUMN()+(-1), 1)), 2)</f>
        <v>3.66</v>
      </c>
    </row>
    <row r="18" spans="1:7" ht="13.50" thickBot="1" customHeight="1">
      <c r="A18" s="1" t="s">
        <v>28</v>
      </c>
      <c r="B18" s="1"/>
      <c r="C18" s="10" t="s">
        <v>29</v>
      </c>
      <c r="D18" s="1" t="s">
        <v>30</v>
      </c>
      <c r="E18" s="13">
        <v>0.275</v>
      </c>
      <c r="F18" s="14">
        <v>8.23</v>
      </c>
      <c r="G18" s="14">
        <f ca="1">ROUND(INDIRECT(ADDRESS(ROW()+(0), COLUMN()+(-2), 1))*INDIRECT(ADDRESS(ROW()+(0), COLUMN()+(-1), 1)), 2)</f>
        <v>2.26</v>
      </c>
    </row>
    <row r="19" spans="1:7" ht="13.50" thickBot="1" customHeight="1">
      <c r="A19" s="15"/>
      <c r="B19" s="15"/>
      <c r="C19" s="15"/>
      <c r="D19" s="15"/>
      <c r="E19" s="9" t="s">
        <v>31</v>
      </c>
      <c r="F19" s="9"/>
      <c r="G19" s="17">
        <f ca="1">ROUND(SUM(INDIRECT(ADDRESS(ROW()+(-1), COLUMN()+(0), 1)),INDIRECT(ADDRESS(ROW()+(-2), COLUMN()+(0), 1))), 2)</f>
        <v>5.92</v>
      </c>
    </row>
    <row r="20" spans="1:7" ht="13.50" thickBot="1" customHeight="1">
      <c r="A20" s="15">
        <v>4</v>
      </c>
      <c r="B20" s="15"/>
      <c r="C20" s="15"/>
      <c r="D20" s="18" t="s">
        <v>32</v>
      </c>
      <c r="E20" s="18"/>
      <c r="F20" s="15"/>
      <c r="G20" s="15"/>
    </row>
    <row r="21" spans="1:7" ht="13.50" thickBot="1" customHeight="1">
      <c r="A21" s="19"/>
      <c r="B21" s="19"/>
      <c r="C21" s="20" t="s">
        <v>33</v>
      </c>
      <c r="D21" s="19" t="s">
        <v>34</v>
      </c>
      <c r="E21" s="13">
        <v>2</v>
      </c>
      <c r="F21" s="14">
        <f ca="1">ROUND(SUM(INDIRECT(ADDRESS(ROW()+(-2), COLUMN()+(1), 1)),INDIRECT(ADDRESS(ROW()+(-6), COLUMN()+(1), 1)),INDIRECT(ADDRESS(ROW()+(-9), COLUMN()+(1), 1))), 2)</f>
        <v>1208.18</v>
      </c>
      <c r="G21" s="14">
        <f ca="1">ROUND(INDIRECT(ADDRESS(ROW()+(0), COLUMN()+(-2), 1))*INDIRECT(ADDRESS(ROW()+(0), COLUMN()+(-1), 1))/100, 2)</f>
        <v>24.16</v>
      </c>
    </row>
    <row r="22" spans="1:7" ht="13.50" thickBot="1" customHeight="1">
      <c r="A22" s="21" t="s">
        <v>35</v>
      </c>
      <c r="B22" s="21"/>
      <c r="C22" s="22"/>
      <c r="D22" s="23"/>
      <c r="E22" s="24" t="s">
        <v>36</v>
      </c>
      <c r="F22" s="25"/>
      <c r="G22" s="26">
        <f ca="1">ROUND(SUM(INDIRECT(ADDRESS(ROW()+(-1), COLUMN()+(0), 1)),INDIRECT(ADDRESS(ROW()+(-3), COLUMN()+(0), 1)),INDIRECT(ADDRESS(ROW()+(-7), COLUMN()+(0), 1)),INDIRECT(ADDRESS(ROW()+(-10), COLUMN()+(0), 1))), 2)</f>
        <v>1232.34</v>
      </c>
    </row>
  </sheetData>
  <mergeCells count="26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B18"/>
    <mergeCell ref="A19:B19"/>
    <mergeCell ref="E19:F19"/>
    <mergeCell ref="A20:B20"/>
    <mergeCell ref="D20:E20"/>
    <mergeCell ref="A21:B21"/>
    <mergeCell ref="A22:D22"/>
    <mergeCell ref="E22:F22"/>
  </mergeCells>
  <pageMargins left="0.147638" right="0.147638" top="0.206693" bottom="0.206693" header="0.0" footer="0.0"/>
  <pageSetup paperSize="9" orientation="portrait"/>
  <rowBreaks count="0" manualBreakCount="0">
    </rowBreaks>
</worksheet>
</file>